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_project-drawdown-schedu" sheetId="1" r:id="rId4"/>
    <sheet state="visible" name="BLANK_project-drawdown-schedule" sheetId="2" r:id="rId5"/>
  </sheets>
  <definedNames/>
  <calcPr/>
  <extLst>
    <ext uri="GoogleSheetsCustomDataVersion2">
      <go:sheetsCustomData xmlns:go="http://customooxmlschemas.google.com/" r:id="rId6" roundtripDataChecksum="s3E7U6uEtbE3OlEmYgGGFmrqf53/m1L/G4huuNqD+3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51">
      <text>
        <t xml:space="preserve">======
ID#AAABl_7u2P8
Kenny Fallon Jr    (2025-08-11 22:27:16)
In Utah, the project owner can retain up to 5% of the contract budget each pay period in order to further encourage the contractor to complete the project, when all retained funds (called retainage) are paid to them. This percentage varies by state and funder.</t>
      </text>
    </comment>
    <comment authorId="0" ref="A71">
      <text>
        <t xml:space="preserve">======
ID#AAABl_7u2P4
Kenny Fallon Jr    (2025-08-11 22:24:59)
These lines should all equal zero, indicating that all of the project's sources have been allocated toward the project's expenses and drawn down or allocated toward specific draw requests.</t>
      </text>
    </comment>
    <comment authorId="0" ref="O1">
      <text>
        <t xml:space="preserve">======
ID#AAABl_7u2P0
Kenny Fallon Jr    (2025-08-11 22:23:52)
These lines should all equal zero, indicating that each line item has been fully drawn down or allocated to be drawn down.</t>
      </text>
    </comment>
  </commentList>
  <extLst>
    <ext uri="GoogleSheetsCustomDataVersion2">
      <go:sheetsCustomData xmlns:go="http://customooxmlschemas.google.com/" r:id="rId1" roundtripDataSignature="AMtx7mguB0Qr1Bg7Yb+tjeaQsVCzoi6g2A=="/>
    </ext>
  </extLst>
</comments>
</file>

<file path=xl/sharedStrings.xml><?xml version="1.0" encoding="utf-8"?>
<sst xmlns="http://schemas.openxmlformats.org/spreadsheetml/2006/main" count="177" uniqueCount="83">
  <si>
    <t>Description of Work</t>
  </si>
  <si>
    <t>Original Budget</t>
  </si>
  <si>
    <t>Pre-construction Costs</t>
  </si>
  <si>
    <t>Draw Request 1</t>
  </si>
  <si>
    <t>Draw Request 2</t>
  </si>
  <si>
    <t>Draw Request 3</t>
  </si>
  <si>
    <t>Draw Request 4</t>
  </si>
  <si>
    <t>Draw Request 5</t>
  </si>
  <si>
    <t>Draw Request 6</t>
  </si>
  <si>
    <t>Draw Request 7</t>
  </si>
  <si>
    <t>Draw Request 8</t>
  </si>
  <si>
    <t>Draw Request 9</t>
  </si>
  <si>
    <t>Draw Request 10</t>
  </si>
  <si>
    <t>Contingency</t>
  </si>
  <si>
    <t>Remaining (Use to Check Math)</t>
  </si>
  <si>
    <t>Soft Costs</t>
  </si>
  <si>
    <t>- Land Acquisition</t>
  </si>
  <si>
    <t>- Environmental Review Notice and ESA I</t>
  </si>
  <si>
    <t>- Office Utilities During Pre-development</t>
  </si>
  <si>
    <t>- Value Engineering</t>
  </si>
  <si>
    <t>- Permits &amp; Fees</t>
  </si>
  <si>
    <t>- Appraisal</t>
  </si>
  <si>
    <t>- Property Tax</t>
  </si>
  <si>
    <t>- Operating Reserves</t>
  </si>
  <si>
    <t>- Office Supplies</t>
  </si>
  <si>
    <t>- Bookkeeping</t>
  </si>
  <si>
    <t>- Housing Market Study</t>
  </si>
  <si>
    <t>- Marketing</t>
  </si>
  <si>
    <t>- Contract Documents</t>
  </si>
  <si>
    <t>- Title Report</t>
  </si>
  <si>
    <t>- Construction Loan Recording Fee</t>
  </si>
  <si>
    <t>- Soft Cost Contingency</t>
  </si>
  <si>
    <t>- Developer's Fee (non-deferred)</t>
  </si>
  <si>
    <t>- Permanent Loan Fees</t>
  </si>
  <si>
    <t>- Monthly Construction Inspections</t>
  </si>
  <si>
    <t>- Contractor's Overhead</t>
  </si>
  <si>
    <t>- Contractor's Travel and Lodging</t>
  </si>
  <si>
    <t>- Contractor's Profit</t>
  </si>
  <si>
    <t>- General Requirements</t>
  </si>
  <si>
    <t>Building Construction</t>
  </si>
  <si>
    <t>- Excavation, Footer, Stemwall</t>
  </si>
  <si>
    <t>- French Drain, Moisture, and Waterproofing Foundation</t>
  </si>
  <si>
    <t>- Rough Framing</t>
  </si>
  <si>
    <t>- Rough Plumbing</t>
  </si>
  <si>
    <t>- Rough Electric</t>
  </si>
  <si>
    <t>- Rough HVAC</t>
  </si>
  <si>
    <t>- Roofing</t>
  </si>
  <si>
    <t>- Insulation and Drywall</t>
  </si>
  <si>
    <t>- Windows and Exterior Doors</t>
  </si>
  <si>
    <t>- Exterior Siding, Fascia, Soffits, and Gutter/Downspout</t>
  </si>
  <si>
    <t xml:space="preserve">- Interior Doors and Trim </t>
  </si>
  <si>
    <t>- Interior Paint</t>
  </si>
  <si>
    <t>- Flooring</t>
  </si>
  <si>
    <t xml:space="preserve">- Finish Electric </t>
  </si>
  <si>
    <t>- Finish Plumbing</t>
  </si>
  <si>
    <t>- Cabinet and Countertops</t>
  </si>
  <si>
    <t>- Finish HVAC</t>
  </si>
  <si>
    <t>- Exterior Concrete</t>
  </si>
  <si>
    <t>- Punch List</t>
  </si>
  <si>
    <t>Construction Contingency</t>
  </si>
  <si>
    <t>Construction Loan Fees</t>
  </si>
  <si>
    <t>Interest Reserves</t>
  </si>
  <si>
    <t>Retainage Held (5%)</t>
  </si>
  <si>
    <t>TOTAL USES</t>
  </si>
  <si>
    <t>% Complete</t>
  </si>
  <si>
    <t>% of Total</t>
  </si>
  <si>
    <t>Sources</t>
  </si>
  <si>
    <t>Donations</t>
  </si>
  <si>
    <t>% Complete of Donations</t>
  </si>
  <si>
    <t>% of Total of Donations</t>
  </si>
  <si>
    <t>Pre-development Grant</t>
  </si>
  <si>
    <t>% Complete of Pre-development Grant</t>
  </si>
  <si>
    <t>% of Total of Pre-development Grant</t>
  </si>
  <si>
    <t>Construction Grant</t>
  </si>
  <si>
    <t>% Complete of Construction Grant</t>
  </si>
  <si>
    <t>% of Total of Construction Grant</t>
  </si>
  <si>
    <t>Construction Loan</t>
  </si>
  <si>
    <t>% Complete of Construction Loan</t>
  </si>
  <si>
    <t>% of Total of Construction Loan</t>
  </si>
  <si>
    <t>TOTAL SOURCES EXPENDED</t>
  </si>
  <si>
    <t>SOURCES MINUS USES (Use to Check Math)</t>
  </si>
  <si>
    <t>YEAR MONTH</t>
  </si>
  <si>
    <t>Developer Contingency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</si>
</sst>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 &quot;mmm"/>
    <numFmt numFmtId="165" formatCode="yyyy mmm"/>
    <numFmt numFmtId="166" formatCode="&quot;$&quot;#,##0.00"/>
  </numFmts>
  <fonts count="5">
    <font>
      <sz val="10.0"/>
      <color rgb="FF000000"/>
      <name val="Arial"/>
      <scheme val="minor"/>
    </font>
    <font>
      <b/>
      <color theme="1"/>
      <name val="Libre Franklin"/>
    </font>
    <font/>
    <font>
      <color theme="1"/>
      <name val="Libre Franklin"/>
    </font>
    <font>
      <i/>
      <color theme="1"/>
      <name val="Libre Franklin"/>
    </font>
  </fonts>
  <fills count="6">
    <fill>
      <patternFill patternType="none"/>
    </fill>
    <fill>
      <patternFill patternType="lightGray"/>
    </fill>
    <fill>
      <patternFill patternType="solid">
        <fgColor rgb="FFD9D9D9"/>
        <bgColor rgb="FFD9D9D9"/>
      </patternFill>
    </fill>
    <fill>
      <patternFill patternType="solid">
        <fgColor rgb="FFFFD966"/>
        <bgColor rgb="FFFFD966"/>
      </patternFill>
    </fill>
    <fill>
      <patternFill patternType="solid">
        <fgColor rgb="FFEFEFEF"/>
        <bgColor rgb="FFEFEFEF"/>
      </patternFill>
    </fill>
    <fill>
      <patternFill patternType="solid">
        <fgColor rgb="FFFFF2CC"/>
        <bgColor rgb="FFFFF2CC"/>
      </patternFill>
    </fill>
  </fills>
  <borders count="15">
    <border/>
    <border>
      <right style="thin">
        <color rgb="FF000000"/>
      </right>
    </border>
    <border>
      <left style="thin">
        <color rgb="FF000000"/>
      </left>
      <right style="thin">
        <color rgb="FF000000"/>
      </right>
    </border>
    <border>
      <left style="thin">
        <color rgb="FF000000"/>
      </left>
      <right style="thin">
        <color rgb="FF000000"/>
      </right>
      <bottom style="dotted">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double">
        <color rgb="FF000000"/>
      </bottom>
    </border>
    <border>
      <right style="thin">
        <color rgb="FF000000"/>
      </right>
      <bottom style="double">
        <color rgb="FF000000"/>
      </bottom>
    </border>
    <border>
      <left style="thin">
        <color rgb="FF000000"/>
      </left>
      <right style="thin">
        <color rgb="FF000000"/>
      </right>
      <bottom style="double">
        <color rgb="FF000000"/>
      </bottom>
    </border>
    <border>
      <bottom style="dotted">
        <color rgb="FF000000"/>
      </bottom>
    </border>
    <border>
      <right style="thin">
        <color rgb="FF000000"/>
      </right>
      <bottom style="dotted">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2" fontId="1" numFmtId="3" xfId="0" applyAlignment="1" applyFill="1" applyFont="1" applyNumberFormat="1">
      <alignment horizontal="center" shrinkToFit="0" vertical="center" wrapText="1"/>
    </xf>
    <xf borderId="1" fillId="2" fontId="1" numFmtId="3" xfId="0" applyAlignment="1" applyBorder="1" applyFont="1" applyNumberFormat="1">
      <alignment horizontal="center" shrinkToFit="0" vertical="center" wrapText="1"/>
    </xf>
    <xf borderId="2" fillId="2" fontId="1" numFmtId="3" xfId="0" applyAlignment="1" applyBorder="1" applyFont="1" applyNumberFormat="1">
      <alignment horizontal="center" shrinkToFit="0" vertical="center" wrapText="1"/>
    </xf>
    <xf borderId="3" fillId="2" fontId="1" numFmtId="3" xfId="0" applyAlignment="1" applyBorder="1" applyFont="1" applyNumberFormat="1">
      <alignment horizontal="center" shrinkToFit="0" vertical="center" wrapText="1"/>
    </xf>
    <xf borderId="1" fillId="3" fontId="1" numFmtId="0" xfId="0" applyAlignment="1" applyBorder="1" applyFill="1" applyFont="1">
      <alignment horizontal="center" shrinkToFit="0" vertical="center" wrapText="1"/>
    </xf>
    <xf borderId="0" fillId="0" fontId="1" numFmtId="0" xfId="0" applyAlignment="1" applyFont="1">
      <alignment horizontal="center" shrinkToFit="0" vertical="center" wrapText="1"/>
    </xf>
    <xf borderId="1" fillId="0" fontId="2" numFmtId="0" xfId="0" applyBorder="1" applyFont="1"/>
    <xf borderId="2" fillId="0" fontId="2" numFmtId="0" xfId="0" applyBorder="1" applyFont="1"/>
    <xf borderId="2" fillId="2" fontId="1" numFmtId="164" xfId="0" applyAlignment="1" applyBorder="1" applyFont="1" applyNumberFormat="1">
      <alignment horizontal="center" shrinkToFit="0" vertical="center" wrapText="1"/>
    </xf>
    <xf borderId="2" fillId="2" fontId="1" numFmtId="165" xfId="0" applyAlignment="1" applyBorder="1" applyFont="1" applyNumberFormat="1">
      <alignment horizontal="center" shrinkToFit="0" vertical="center" wrapText="1"/>
    </xf>
    <xf borderId="0" fillId="4" fontId="1" numFmtId="3" xfId="0" applyFill="1" applyFont="1" applyNumberFormat="1"/>
    <xf borderId="1" fillId="4" fontId="3" numFmtId="166" xfId="0" applyAlignment="1" applyBorder="1" applyFont="1" applyNumberFormat="1">
      <alignment horizontal="center"/>
    </xf>
    <xf borderId="2" fillId="4" fontId="3" numFmtId="166" xfId="0" applyBorder="1" applyFont="1" applyNumberFormat="1"/>
    <xf borderId="1" fillId="4" fontId="3" numFmtId="166" xfId="0" applyBorder="1" applyFont="1" applyNumberFormat="1"/>
    <xf borderId="0" fillId="0" fontId="3" numFmtId="166" xfId="0" applyFont="1" applyNumberFormat="1"/>
    <xf borderId="0" fillId="0" fontId="4" numFmtId="3" xfId="0" applyFont="1" applyNumberFormat="1"/>
    <xf borderId="1" fillId="0" fontId="3" numFmtId="166" xfId="0" applyBorder="1" applyFont="1" applyNumberFormat="1"/>
    <xf borderId="2" fillId="0" fontId="3" numFmtId="166" xfId="0" applyBorder="1" applyFont="1" applyNumberFormat="1"/>
    <xf borderId="1" fillId="5" fontId="3" numFmtId="166" xfId="0" applyBorder="1" applyFill="1" applyFont="1" applyNumberFormat="1"/>
    <xf borderId="0" fillId="0" fontId="3" numFmtId="3" xfId="0" applyFont="1" applyNumberFormat="1"/>
    <xf borderId="4" fillId="0" fontId="3" numFmtId="3" xfId="0" applyBorder="1" applyFont="1" applyNumberFormat="1"/>
    <xf borderId="5" fillId="0" fontId="3" numFmtId="166" xfId="0" applyBorder="1" applyFont="1" applyNumberFormat="1"/>
    <xf borderId="6" fillId="0" fontId="3" numFmtId="166" xfId="0" applyBorder="1" applyFont="1" applyNumberFormat="1"/>
    <xf borderId="5" fillId="5" fontId="3" numFmtId="166" xfId="0" applyBorder="1" applyFont="1" applyNumberFormat="1"/>
    <xf borderId="0" fillId="0" fontId="1" numFmtId="166" xfId="0" applyFont="1" applyNumberFormat="1"/>
    <xf borderId="1" fillId="0" fontId="1" numFmtId="166" xfId="0" applyBorder="1" applyFont="1" applyNumberFormat="1"/>
    <xf borderId="2" fillId="0" fontId="1" numFmtId="166" xfId="0" applyBorder="1" applyFont="1" applyNumberFormat="1"/>
    <xf borderId="0" fillId="0" fontId="3" numFmtId="0" xfId="0" applyFont="1"/>
    <xf borderId="2" fillId="0" fontId="3" numFmtId="9" xfId="0" applyBorder="1" applyFont="1" applyNumberFormat="1"/>
    <xf borderId="1" fillId="5" fontId="3" numFmtId="9" xfId="0" applyBorder="1" applyFont="1" applyNumberFormat="1"/>
    <xf borderId="0" fillId="0" fontId="3" numFmtId="9" xfId="0" applyFont="1" applyNumberFormat="1"/>
    <xf borderId="7" fillId="0" fontId="3" numFmtId="9" xfId="0" applyBorder="1" applyFont="1" applyNumberFormat="1"/>
    <xf borderId="8" fillId="0" fontId="3" numFmtId="166" xfId="0" applyBorder="1" applyFont="1" applyNumberFormat="1"/>
    <xf borderId="9" fillId="0" fontId="3" numFmtId="9" xfId="0" applyBorder="1" applyFont="1" applyNumberFormat="1"/>
    <xf borderId="8" fillId="5" fontId="3" numFmtId="9" xfId="0" applyBorder="1" applyFont="1" applyNumberFormat="1"/>
    <xf borderId="4" fillId="2" fontId="1" numFmtId="3" xfId="0" applyAlignment="1" applyBorder="1" applyFont="1" applyNumberFormat="1">
      <alignment horizontal="center" vertical="center"/>
    </xf>
    <xf borderId="5" fillId="2" fontId="3" numFmtId="3" xfId="0" applyBorder="1" applyFont="1" applyNumberFormat="1"/>
    <xf borderId="6" fillId="2" fontId="3" numFmtId="3" xfId="0" applyBorder="1" applyFont="1" applyNumberFormat="1"/>
    <xf borderId="0" fillId="0" fontId="1" numFmtId="166" xfId="0" applyAlignment="1" applyFont="1" applyNumberFormat="1">
      <alignment vertical="bottom"/>
    </xf>
    <xf borderId="1" fillId="0" fontId="3" numFmtId="166" xfId="0" applyAlignment="1" applyBorder="1" applyFont="1" applyNumberFormat="1">
      <alignment horizontal="right" vertical="bottom"/>
    </xf>
    <xf borderId="2" fillId="0" fontId="3" numFmtId="166" xfId="0" applyAlignment="1" applyBorder="1" applyFont="1" applyNumberFormat="1">
      <alignment horizontal="right" vertical="bottom"/>
    </xf>
    <xf borderId="2" fillId="0" fontId="3" numFmtId="166" xfId="0" applyAlignment="1" applyBorder="1" applyFont="1" applyNumberFormat="1">
      <alignment vertical="bottom"/>
    </xf>
    <xf borderId="1" fillId="5" fontId="3" numFmtId="166" xfId="0" applyAlignment="1" applyBorder="1" applyFont="1" applyNumberFormat="1">
      <alignment horizontal="right" vertical="bottom"/>
    </xf>
    <xf borderId="0" fillId="0" fontId="3" numFmtId="166" xfId="0" applyAlignment="1" applyFont="1" applyNumberFormat="1">
      <alignment horizontal="right" vertical="bottom"/>
    </xf>
    <xf borderId="0" fillId="0" fontId="3" numFmtId="166" xfId="0" applyAlignment="1" applyFont="1" applyNumberFormat="1">
      <alignment vertical="bottom"/>
    </xf>
    <xf borderId="1" fillId="0" fontId="3" numFmtId="9" xfId="0" applyAlignment="1" applyBorder="1" applyFont="1" applyNumberFormat="1">
      <alignment vertical="bottom"/>
    </xf>
    <xf borderId="2" fillId="0" fontId="3" numFmtId="9" xfId="0" applyAlignment="1" applyBorder="1" applyFont="1" applyNumberFormat="1">
      <alignment horizontal="right" vertical="bottom"/>
    </xf>
    <xf borderId="10" fillId="0" fontId="3" numFmtId="166" xfId="0" applyAlignment="1" applyBorder="1" applyFont="1" applyNumberFormat="1">
      <alignment vertical="bottom"/>
    </xf>
    <xf borderId="11" fillId="0" fontId="3" numFmtId="9" xfId="0" applyAlignment="1" applyBorder="1" applyFont="1" applyNumberFormat="1">
      <alignment vertical="bottom"/>
    </xf>
    <xf borderId="3" fillId="0" fontId="3" numFmtId="9" xfId="0" applyAlignment="1" applyBorder="1" applyFont="1" applyNumberFormat="1">
      <alignment horizontal="right" vertical="bottom"/>
    </xf>
    <xf borderId="11" fillId="5" fontId="3" numFmtId="166" xfId="0" applyAlignment="1" applyBorder="1" applyFont="1" applyNumberFormat="1">
      <alignment horizontal="right" vertical="bottom"/>
    </xf>
    <xf borderId="1" fillId="0" fontId="3" numFmtId="9" xfId="0" applyBorder="1" applyFont="1" applyNumberFormat="1"/>
    <xf borderId="10" fillId="0" fontId="3" numFmtId="0" xfId="0" applyBorder="1" applyFont="1"/>
    <xf borderId="11" fillId="0" fontId="3" numFmtId="9" xfId="0" applyBorder="1" applyFont="1" applyNumberFormat="1"/>
    <xf borderId="3" fillId="0" fontId="3" numFmtId="9" xfId="0" applyBorder="1" applyFont="1" applyNumberFormat="1"/>
    <xf borderId="1" fillId="0" fontId="3" numFmtId="166" xfId="0" applyAlignment="1" applyBorder="1" applyFont="1" applyNumberFormat="1">
      <alignment readingOrder="0"/>
    </xf>
    <xf borderId="2" fillId="0" fontId="3" numFmtId="166" xfId="0" applyAlignment="1" applyBorder="1" applyFont="1" applyNumberFormat="1">
      <alignment readingOrder="0"/>
    </xf>
    <xf borderId="4" fillId="0" fontId="3" numFmtId="0" xfId="0" applyBorder="1" applyFont="1"/>
    <xf borderId="5" fillId="0" fontId="3" numFmtId="9" xfId="0" applyBorder="1" applyFont="1" applyNumberFormat="1"/>
    <xf borderId="6" fillId="0" fontId="3" numFmtId="9" xfId="0" applyBorder="1" applyFont="1" applyNumberFormat="1"/>
    <xf borderId="5" fillId="5" fontId="3" numFmtId="166" xfId="0" applyAlignment="1" applyBorder="1" applyFont="1" applyNumberFormat="1">
      <alignment horizontal="right" vertical="bottom"/>
    </xf>
    <xf borderId="12" fillId="5" fontId="1" numFmtId="166" xfId="0" applyBorder="1" applyFont="1" applyNumberFormat="1"/>
    <xf borderId="13" fillId="5" fontId="1" numFmtId="166" xfId="0" applyBorder="1" applyFont="1" applyNumberFormat="1"/>
    <xf borderId="13" fillId="5" fontId="3" numFmtId="166" xfId="0" applyAlignment="1" applyBorder="1" applyFont="1" applyNumberFormat="1">
      <alignment horizontal="right" vertical="bottom"/>
    </xf>
    <xf borderId="2" fillId="2" fontId="1" numFmtId="0" xfId="0" applyAlignment="1" applyBorder="1" applyFont="1">
      <alignment horizontal="center" readingOrder="0" shrinkToFit="0" vertical="center" wrapText="1"/>
    </xf>
    <xf borderId="14" fillId="0" fontId="1" numFmtId="166" xfId="0" applyBorder="1"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0"/>
  <cols>
    <col customWidth="1" min="1" max="1" width="43.88"/>
    <col customWidth="1" min="2" max="2" width="12.25"/>
    <col customWidth="1" min="3" max="3" width="14.75"/>
    <col customWidth="1" min="4" max="4" width="9.88"/>
    <col customWidth="1" min="5" max="5" width="10.38"/>
    <col customWidth="1" min="6" max="6" width="10.63"/>
    <col customWidth="1" min="7" max="10" width="10.88"/>
    <col customWidth="1" min="11" max="11" width="11.0"/>
    <col customWidth="1" min="12" max="12" width="10.88"/>
    <col customWidth="1" min="13" max="13" width="11.0"/>
    <col customWidth="1" min="14" max="14" width="11.13"/>
    <col customWidth="1" min="15" max="15" width="12.0"/>
  </cols>
  <sheetData>
    <row r="1">
      <c r="A1" s="1" t="s">
        <v>0</v>
      </c>
      <c r="B1" s="2" t="s">
        <v>1</v>
      </c>
      <c r="C1" s="3" t="s">
        <v>2</v>
      </c>
      <c r="D1" s="4" t="s">
        <v>3</v>
      </c>
      <c r="E1" s="4" t="s">
        <v>4</v>
      </c>
      <c r="F1" s="4" t="s">
        <v>5</v>
      </c>
      <c r="G1" s="4" t="s">
        <v>6</v>
      </c>
      <c r="H1" s="4" t="s">
        <v>7</v>
      </c>
      <c r="I1" s="4" t="s">
        <v>8</v>
      </c>
      <c r="J1" s="4" t="s">
        <v>9</v>
      </c>
      <c r="K1" s="4" t="s">
        <v>10</v>
      </c>
      <c r="L1" s="4" t="s">
        <v>11</v>
      </c>
      <c r="M1" s="4" t="s">
        <v>12</v>
      </c>
      <c r="N1" s="2" t="s">
        <v>13</v>
      </c>
      <c r="O1" s="5" t="s">
        <v>14</v>
      </c>
      <c r="P1" s="6"/>
    </row>
    <row r="2" ht="15.75" customHeight="1">
      <c r="B2" s="7"/>
      <c r="C2" s="8"/>
      <c r="D2" s="9">
        <v>45658.0</v>
      </c>
      <c r="E2" s="10">
        <v>45689.0</v>
      </c>
      <c r="F2" s="9">
        <v>45717.0</v>
      </c>
      <c r="G2" s="10">
        <v>45748.0</v>
      </c>
      <c r="H2" s="9">
        <v>45778.0</v>
      </c>
      <c r="I2" s="10">
        <v>45809.0</v>
      </c>
      <c r="J2" s="9">
        <v>45839.0</v>
      </c>
      <c r="K2" s="10">
        <v>45870.0</v>
      </c>
      <c r="L2" s="9">
        <v>45901.0</v>
      </c>
      <c r="M2" s="10">
        <v>45931.0</v>
      </c>
      <c r="N2" s="7"/>
      <c r="O2" s="7"/>
    </row>
    <row r="3" ht="15.75" customHeight="1">
      <c r="A3" s="11" t="s">
        <v>15</v>
      </c>
      <c r="B3" s="12"/>
      <c r="C3" s="13"/>
      <c r="D3" s="13"/>
      <c r="E3" s="13"/>
      <c r="F3" s="13"/>
      <c r="G3" s="13"/>
      <c r="H3" s="13"/>
      <c r="I3" s="13"/>
      <c r="J3" s="13"/>
      <c r="K3" s="13"/>
      <c r="L3" s="13"/>
      <c r="M3" s="13"/>
      <c r="N3" s="14"/>
      <c r="O3" s="14"/>
      <c r="P3" s="15"/>
    </row>
    <row r="4" ht="15.75" customHeight="1">
      <c r="A4" s="16" t="s">
        <v>16</v>
      </c>
      <c r="B4" s="17">
        <v>10000.0</v>
      </c>
      <c r="C4" s="18">
        <v>10000.0</v>
      </c>
      <c r="D4" s="18"/>
      <c r="E4" s="18"/>
      <c r="F4" s="18"/>
      <c r="G4" s="18"/>
      <c r="H4" s="18"/>
      <c r="I4" s="18"/>
      <c r="J4" s="18"/>
      <c r="K4" s="18"/>
      <c r="L4" s="18"/>
      <c r="M4" s="18"/>
      <c r="N4" s="17"/>
      <c r="O4" s="19">
        <f t="shared" ref="O4:O26" si="1">B4-(SUM(C4:N4))</f>
        <v>0</v>
      </c>
      <c r="P4" s="15"/>
    </row>
    <row r="5" ht="15.75" customHeight="1">
      <c r="A5" s="16" t="s">
        <v>17</v>
      </c>
      <c r="B5" s="17">
        <v>10000.0</v>
      </c>
      <c r="C5" s="18">
        <v>10000.0</v>
      </c>
      <c r="D5" s="18"/>
      <c r="E5" s="18"/>
      <c r="F5" s="18"/>
      <c r="G5" s="18"/>
      <c r="H5" s="18"/>
      <c r="I5" s="18"/>
      <c r="J5" s="18"/>
      <c r="K5" s="18"/>
      <c r="L5" s="18"/>
      <c r="M5" s="18"/>
      <c r="N5" s="17"/>
      <c r="O5" s="19">
        <f t="shared" si="1"/>
        <v>0</v>
      </c>
      <c r="P5" s="15"/>
    </row>
    <row r="6" ht="15.75" customHeight="1">
      <c r="A6" s="16" t="s">
        <v>18</v>
      </c>
      <c r="B6" s="17">
        <v>10000.0</v>
      </c>
      <c r="C6" s="18">
        <v>10000.0</v>
      </c>
      <c r="D6" s="18"/>
      <c r="E6" s="18"/>
      <c r="F6" s="18"/>
      <c r="G6" s="18"/>
      <c r="H6" s="18"/>
      <c r="I6" s="18"/>
      <c r="J6" s="18"/>
      <c r="K6" s="18"/>
      <c r="L6" s="18"/>
      <c r="M6" s="18"/>
      <c r="N6" s="17"/>
      <c r="O6" s="19">
        <f t="shared" si="1"/>
        <v>0</v>
      </c>
      <c r="P6" s="15"/>
    </row>
    <row r="7" ht="15.75" customHeight="1">
      <c r="A7" s="16" t="s">
        <v>19</v>
      </c>
      <c r="B7" s="17">
        <v>10000.0</v>
      </c>
      <c r="C7" s="18">
        <v>10000.0</v>
      </c>
      <c r="D7" s="18"/>
      <c r="E7" s="18"/>
      <c r="F7" s="18"/>
      <c r="G7" s="18"/>
      <c r="H7" s="18"/>
      <c r="I7" s="18"/>
      <c r="J7" s="18"/>
      <c r="K7" s="18"/>
      <c r="L7" s="18"/>
      <c r="M7" s="18"/>
      <c r="N7" s="17"/>
      <c r="O7" s="19">
        <f t="shared" si="1"/>
        <v>0</v>
      </c>
      <c r="P7" s="15"/>
    </row>
    <row r="8" ht="15.75" customHeight="1">
      <c r="A8" s="16" t="s">
        <v>20</v>
      </c>
      <c r="B8" s="17">
        <v>10000.0</v>
      </c>
      <c r="C8" s="18">
        <v>10000.0</v>
      </c>
      <c r="D8" s="18"/>
      <c r="E8" s="18"/>
      <c r="F8" s="18"/>
      <c r="G8" s="18"/>
      <c r="H8" s="18"/>
      <c r="I8" s="18"/>
      <c r="J8" s="18"/>
      <c r="K8" s="18"/>
      <c r="L8" s="18"/>
      <c r="M8" s="18"/>
      <c r="N8" s="17"/>
      <c r="O8" s="19">
        <f t="shared" si="1"/>
        <v>0</v>
      </c>
      <c r="P8" s="15"/>
    </row>
    <row r="9" ht="15.75" customHeight="1">
      <c r="A9" s="16" t="s">
        <v>21</v>
      </c>
      <c r="B9" s="17">
        <v>10000.0</v>
      </c>
      <c r="C9" s="18">
        <v>10000.0</v>
      </c>
      <c r="D9" s="18"/>
      <c r="E9" s="18"/>
      <c r="F9" s="18"/>
      <c r="G9" s="18"/>
      <c r="H9" s="18"/>
      <c r="I9" s="18"/>
      <c r="J9" s="18"/>
      <c r="K9" s="18"/>
      <c r="L9" s="18"/>
      <c r="M9" s="18"/>
      <c r="N9" s="17"/>
      <c r="O9" s="19">
        <f t="shared" si="1"/>
        <v>0</v>
      </c>
      <c r="P9" s="15"/>
    </row>
    <row r="10" ht="15.75" customHeight="1">
      <c r="A10" s="16" t="s">
        <v>22</v>
      </c>
      <c r="B10" s="17">
        <v>10000.0</v>
      </c>
      <c r="C10" s="18">
        <v>10000.0</v>
      </c>
      <c r="D10" s="18"/>
      <c r="E10" s="18"/>
      <c r="F10" s="18"/>
      <c r="G10" s="18"/>
      <c r="H10" s="18"/>
      <c r="I10" s="18"/>
      <c r="J10" s="18"/>
      <c r="K10" s="18"/>
      <c r="L10" s="18"/>
      <c r="M10" s="18"/>
      <c r="N10" s="17"/>
      <c r="O10" s="19">
        <f t="shared" si="1"/>
        <v>0</v>
      </c>
      <c r="P10" s="15"/>
    </row>
    <row r="11" ht="15.75" customHeight="1">
      <c r="A11" s="16" t="s">
        <v>23</v>
      </c>
      <c r="B11" s="17">
        <v>10000.0</v>
      </c>
      <c r="C11" s="18">
        <v>10000.0</v>
      </c>
      <c r="D11" s="18"/>
      <c r="E11" s="18"/>
      <c r="F11" s="18"/>
      <c r="G11" s="18"/>
      <c r="H11" s="18"/>
      <c r="I11" s="18"/>
      <c r="J11" s="18"/>
      <c r="K11" s="18"/>
      <c r="L11" s="18"/>
      <c r="M11" s="18"/>
      <c r="N11" s="17"/>
      <c r="O11" s="19">
        <f t="shared" si="1"/>
        <v>0</v>
      </c>
      <c r="P11" s="15"/>
    </row>
    <row r="12" ht="15.75" customHeight="1">
      <c r="A12" s="16" t="s">
        <v>24</v>
      </c>
      <c r="B12" s="17">
        <v>10000.0</v>
      </c>
      <c r="C12" s="18"/>
      <c r="D12" s="18">
        <v>1000.0</v>
      </c>
      <c r="E12" s="18">
        <v>1000.0</v>
      </c>
      <c r="F12" s="18">
        <v>1000.0</v>
      </c>
      <c r="G12" s="18">
        <v>1000.0</v>
      </c>
      <c r="H12" s="18">
        <v>1000.0</v>
      </c>
      <c r="I12" s="18">
        <v>1000.0</v>
      </c>
      <c r="J12" s="18">
        <v>1000.0</v>
      </c>
      <c r="K12" s="18">
        <v>1000.0</v>
      </c>
      <c r="L12" s="18">
        <v>1000.0</v>
      </c>
      <c r="M12" s="18">
        <v>1000.0</v>
      </c>
      <c r="N12" s="17"/>
      <c r="O12" s="19">
        <f t="shared" si="1"/>
        <v>0</v>
      </c>
      <c r="P12" s="15"/>
    </row>
    <row r="13" ht="15.75" customHeight="1">
      <c r="A13" s="16" t="s">
        <v>25</v>
      </c>
      <c r="B13" s="17">
        <v>10000.0</v>
      </c>
      <c r="C13" s="18"/>
      <c r="D13" s="18">
        <v>1000.0</v>
      </c>
      <c r="E13" s="18">
        <v>1000.0</v>
      </c>
      <c r="F13" s="18">
        <v>1000.0</v>
      </c>
      <c r="G13" s="18">
        <v>1000.0</v>
      </c>
      <c r="H13" s="18">
        <v>1000.0</v>
      </c>
      <c r="I13" s="18">
        <v>1000.0</v>
      </c>
      <c r="J13" s="18">
        <v>1000.0</v>
      </c>
      <c r="K13" s="18">
        <v>1000.0</v>
      </c>
      <c r="L13" s="18">
        <v>1000.0</v>
      </c>
      <c r="M13" s="18">
        <v>1000.0</v>
      </c>
      <c r="N13" s="17"/>
      <c r="O13" s="19">
        <f t="shared" si="1"/>
        <v>0</v>
      </c>
      <c r="P13" s="15"/>
    </row>
    <row r="14" ht="15.75" customHeight="1">
      <c r="A14" s="16" t="s">
        <v>26</v>
      </c>
      <c r="B14" s="17">
        <v>10000.0</v>
      </c>
      <c r="C14" s="18">
        <v>10000.0</v>
      </c>
      <c r="D14" s="18"/>
      <c r="E14" s="18"/>
      <c r="F14" s="18"/>
      <c r="G14" s="18"/>
      <c r="H14" s="18"/>
      <c r="I14" s="18"/>
      <c r="J14" s="18"/>
      <c r="K14" s="18"/>
      <c r="L14" s="18"/>
      <c r="M14" s="18"/>
      <c r="N14" s="17"/>
      <c r="O14" s="19">
        <f t="shared" si="1"/>
        <v>0</v>
      </c>
      <c r="P14" s="15"/>
    </row>
    <row r="15" ht="15.75" customHeight="1">
      <c r="A15" s="16" t="s">
        <v>27</v>
      </c>
      <c r="B15" s="17">
        <v>10000.0</v>
      </c>
      <c r="C15" s="18"/>
      <c r="D15" s="18"/>
      <c r="E15" s="18"/>
      <c r="F15" s="18"/>
      <c r="G15" s="18"/>
      <c r="H15" s="18"/>
      <c r="I15" s="18"/>
      <c r="J15" s="18">
        <v>2500.0</v>
      </c>
      <c r="K15" s="18">
        <v>2500.0</v>
      </c>
      <c r="L15" s="18">
        <v>2500.0</v>
      </c>
      <c r="M15" s="18">
        <v>2500.0</v>
      </c>
      <c r="N15" s="17"/>
      <c r="O15" s="19">
        <f t="shared" si="1"/>
        <v>0</v>
      </c>
      <c r="P15" s="15"/>
    </row>
    <row r="16" ht="15.75" customHeight="1">
      <c r="A16" s="16" t="s">
        <v>28</v>
      </c>
      <c r="B16" s="17">
        <v>10000.0</v>
      </c>
      <c r="C16" s="18">
        <v>10000.0</v>
      </c>
      <c r="D16" s="18"/>
      <c r="E16" s="18"/>
      <c r="F16" s="18"/>
      <c r="G16" s="18"/>
      <c r="H16" s="18"/>
      <c r="I16" s="18"/>
      <c r="J16" s="18"/>
      <c r="K16" s="18"/>
      <c r="L16" s="18"/>
      <c r="M16" s="18"/>
      <c r="N16" s="17"/>
      <c r="O16" s="19">
        <f t="shared" si="1"/>
        <v>0</v>
      </c>
      <c r="P16" s="15"/>
    </row>
    <row r="17" ht="15.75" customHeight="1">
      <c r="A17" s="16" t="s">
        <v>29</v>
      </c>
      <c r="B17" s="17">
        <v>10000.0</v>
      </c>
      <c r="C17" s="17">
        <v>10000.0</v>
      </c>
      <c r="D17" s="18"/>
      <c r="E17" s="18"/>
      <c r="F17" s="18"/>
      <c r="G17" s="18"/>
      <c r="H17" s="18"/>
      <c r="I17" s="18"/>
      <c r="J17" s="18"/>
      <c r="K17" s="18"/>
      <c r="L17" s="18"/>
      <c r="M17" s="18"/>
      <c r="N17" s="17"/>
      <c r="O17" s="19">
        <f t="shared" si="1"/>
        <v>0</v>
      </c>
      <c r="P17" s="15"/>
    </row>
    <row r="18" ht="15.75" customHeight="1">
      <c r="A18" s="16" t="s">
        <v>30</v>
      </c>
      <c r="B18" s="17">
        <v>10000.0</v>
      </c>
      <c r="C18" s="17">
        <v>10000.0</v>
      </c>
      <c r="D18" s="18"/>
      <c r="E18" s="18"/>
      <c r="F18" s="18"/>
      <c r="G18" s="18"/>
      <c r="H18" s="18"/>
      <c r="I18" s="18"/>
      <c r="J18" s="18"/>
      <c r="K18" s="18"/>
      <c r="L18" s="18"/>
      <c r="M18" s="18"/>
      <c r="N18" s="17"/>
      <c r="O18" s="19">
        <f t="shared" si="1"/>
        <v>0</v>
      </c>
      <c r="P18" s="15"/>
    </row>
    <row r="19" ht="15.75" customHeight="1">
      <c r="A19" s="16" t="s">
        <v>31</v>
      </c>
      <c r="B19" s="17">
        <v>10000.0</v>
      </c>
      <c r="C19" s="18"/>
      <c r="D19" s="18"/>
      <c r="E19" s="18"/>
      <c r="F19" s="18"/>
      <c r="G19" s="18"/>
      <c r="H19" s="18"/>
      <c r="I19" s="18"/>
      <c r="J19" s="18"/>
      <c r="K19" s="18"/>
      <c r="L19" s="18"/>
      <c r="M19" s="18"/>
      <c r="N19" s="17">
        <v>10000.0</v>
      </c>
      <c r="O19" s="19">
        <f t="shared" si="1"/>
        <v>0</v>
      </c>
      <c r="P19" s="15"/>
    </row>
    <row r="20" ht="15.75" customHeight="1">
      <c r="A20" s="16" t="s">
        <v>32</v>
      </c>
      <c r="B20" s="17">
        <v>10000.0</v>
      </c>
      <c r="C20" s="18">
        <v>10000.0</v>
      </c>
      <c r="D20" s="18"/>
      <c r="E20" s="18"/>
      <c r="F20" s="18"/>
      <c r="G20" s="18"/>
      <c r="H20" s="18"/>
      <c r="I20" s="18"/>
      <c r="J20" s="18"/>
      <c r="K20" s="18"/>
      <c r="L20" s="18"/>
      <c r="M20" s="18"/>
      <c r="N20" s="17"/>
      <c r="O20" s="19">
        <f t="shared" si="1"/>
        <v>0</v>
      </c>
      <c r="P20" s="15"/>
    </row>
    <row r="21" ht="15.75" customHeight="1">
      <c r="A21" s="16" t="s">
        <v>33</v>
      </c>
      <c r="B21" s="17">
        <v>10000.0</v>
      </c>
      <c r="C21" s="18">
        <v>10000.0</v>
      </c>
      <c r="D21" s="18"/>
      <c r="E21" s="18"/>
      <c r="F21" s="18"/>
      <c r="G21" s="18"/>
      <c r="H21" s="18"/>
      <c r="I21" s="18"/>
      <c r="J21" s="18"/>
      <c r="K21" s="18"/>
      <c r="L21" s="18"/>
      <c r="M21" s="18"/>
      <c r="N21" s="17"/>
      <c r="O21" s="19">
        <f t="shared" si="1"/>
        <v>0</v>
      </c>
      <c r="P21" s="15"/>
    </row>
    <row r="22" ht="15.75" customHeight="1">
      <c r="A22" s="16" t="s">
        <v>34</v>
      </c>
      <c r="B22" s="17">
        <v>10000.0</v>
      </c>
      <c r="C22" s="18"/>
      <c r="D22" s="18">
        <v>1000.0</v>
      </c>
      <c r="E22" s="18">
        <v>1000.0</v>
      </c>
      <c r="F22" s="18">
        <v>1000.0</v>
      </c>
      <c r="G22" s="18">
        <v>1000.0</v>
      </c>
      <c r="H22" s="18">
        <v>1000.0</v>
      </c>
      <c r="I22" s="18">
        <v>1000.0</v>
      </c>
      <c r="J22" s="18">
        <v>1000.0</v>
      </c>
      <c r="K22" s="18">
        <v>1000.0</v>
      </c>
      <c r="L22" s="18">
        <v>1000.0</v>
      </c>
      <c r="M22" s="18">
        <v>1000.0</v>
      </c>
      <c r="N22" s="17"/>
      <c r="O22" s="19">
        <f t="shared" si="1"/>
        <v>0</v>
      </c>
      <c r="P22" s="15"/>
    </row>
    <row r="23" ht="15.75" customHeight="1">
      <c r="A23" s="16" t="s">
        <v>35</v>
      </c>
      <c r="B23" s="17">
        <v>10000.0</v>
      </c>
      <c r="C23" s="18"/>
      <c r="D23" s="18">
        <v>1000.0</v>
      </c>
      <c r="E23" s="18">
        <v>1000.0</v>
      </c>
      <c r="F23" s="18">
        <v>1000.0</v>
      </c>
      <c r="G23" s="18">
        <v>1000.0</v>
      </c>
      <c r="H23" s="18">
        <v>1000.0</v>
      </c>
      <c r="I23" s="18">
        <v>1000.0</v>
      </c>
      <c r="J23" s="18">
        <v>1000.0</v>
      </c>
      <c r="K23" s="18">
        <v>1000.0</v>
      </c>
      <c r="L23" s="18">
        <v>1000.0</v>
      </c>
      <c r="M23" s="18">
        <v>1000.0</v>
      </c>
      <c r="N23" s="17"/>
      <c r="O23" s="19">
        <f t="shared" si="1"/>
        <v>0</v>
      </c>
      <c r="P23" s="15"/>
    </row>
    <row r="24" ht="15.75" customHeight="1">
      <c r="A24" s="16" t="s">
        <v>36</v>
      </c>
      <c r="B24" s="17">
        <v>10000.0</v>
      </c>
      <c r="C24" s="18"/>
      <c r="D24" s="18">
        <v>1000.0</v>
      </c>
      <c r="E24" s="18">
        <v>1000.0</v>
      </c>
      <c r="F24" s="18">
        <v>1000.0</v>
      </c>
      <c r="G24" s="18">
        <v>1000.0</v>
      </c>
      <c r="H24" s="18">
        <v>1000.0</v>
      </c>
      <c r="I24" s="18">
        <v>1000.0</v>
      </c>
      <c r="J24" s="18">
        <v>1000.0</v>
      </c>
      <c r="K24" s="18">
        <v>1000.0</v>
      </c>
      <c r="L24" s="18">
        <v>1000.0</v>
      </c>
      <c r="M24" s="18">
        <v>1000.0</v>
      </c>
      <c r="N24" s="17"/>
      <c r="O24" s="19">
        <f t="shared" si="1"/>
        <v>0</v>
      </c>
      <c r="P24" s="15"/>
    </row>
    <row r="25" ht="15.75" customHeight="1">
      <c r="A25" s="16" t="s">
        <v>37</v>
      </c>
      <c r="B25" s="17">
        <v>10000.0</v>
      </c>
      <c r="C25" s="18"/>
      <c r="D25" s="18">
        <v>1000.0</v>
      </c>
      <c r="E25" s="18">
        <v>1000.0</v>
      </c>
      <c r="F25" s="18">
        <v>1000.0</v>
      </c>
      <c r="G25" s="18">
        <v>1000.0</v>
      </c>
      <c r="H25" s="18">
        <v>1000.0</v>
      </c>
      <c r="I25" s="18">
        <v>1000.0</v>
      </c>
      <c r="J25" s="18">
        <v>1000.0</v>
      </c>
      <c r="K25" s="18">
        <v>1000.0</v>
      </c>
      <c r="L25" s="18">
        <v>1000.0</v>
      </c>
      <c r="M25" s="18">
        <v>1000.0</v>
      </c>
      <c r="N25" s="17"/>
      <c r="O25" s="19">
        <f t="shared" si="1"/>
        <v>0</v>
      </c>
      <c r="P25" s="15"/>
    </row>
    <row r="26" ht="15.75" customHeight="1">
      <c r="A26" s="16" t="s">
        <v>38</v>
      </c>
      <c r="B26" s="17">
        <v>10000.0</v>
      </c>
      <c r="C26" s="18"/>
      <c r="D26" s="18">
        <v>1000.0</v>
      </c>
      <c r="E26" s="18">
        <v>1000.0</v>
      </c>
      <c r="F26" s="18">
        <v>1000.0</v>
      </c>
      <c r="G26" s="18">
        <v>1000.0</v>
      </c>
      <c r="H26" s="18">
        <v>1000.0</v>
      </c>
      <c r="I26" s="18">
        <v>1000.0</v>
      </c>
      <c r="J26" s="18">
        <v>1000.0</v>
      </c>
      <c r="K26" s="18">
        <v>1000.0</v>
      </c>
      <c r="L26" s="18">
        <v>1000.0</v>
      </c>
      <c r="M26" s="18">
        <v>1000.0</v>
      </c>
      <c r="N26" s="17"/>
      <c r="O26" s="19">
        <f t="shared" si="1"/>
        <v>0</v>
      </c>
      <c r="P26" s="15"/>
    </row>
    <row r="27" ht="15.75" customHeight="1">
      <c r="A27" s="11" t="s">
        <v>39</v>
      </c>
      <c r="B27" s="12"/>
      <c r="C27" s="13"/>
      <c r="D27" s="13"/>
      <c r="E27" s="13"/>
      <c r="F27" s="13"/>
      <c r="G27" s="13"/>
      <c r="H27" s="13"/>
      <c r="I27" s="13"/>
      <c r="J27" s="13"/>
      <c r="K27" s="13"/>
      <c r="L27" s="13"/>
      <c r="M27" s="13"/>
      <c r="N27" s="14"/>
      <c r="O27" s="14"/>
      <c r="P27" s="15"/>
    </row>
    <row r="28" ht="15.75" customHeight="1">
      <c r="A28" s="16" t="s">
        <v>40</v>
      </c>
      <c r="B28" s="17">
        <v>10000.0</v>
      </c>
      <c r="C28" s="18"/>
      <c r="D28" s="18"/>
      <c r="E28" s="15">
        <v>2500.0</v>
      </c>
      <c r="F28" s="18">
        <v>2500.0</v>
      </c>
      <c r="G28" s="18">
        <v>2500.0</v>
      </c>
      <c r="H28" s="18">
        <v>2500.0</v>
      </c>
      <c r="I28" s="18"/>
      <c r="J28" s="18"/>
      <c r="K28" s="18"/>
      <c r="L28" s="18"/>
      <c r="M28" s="18"/>
      <c r="N28" s="17"/>
      <c r="O28" s="19">
        <f t="shared" ref="O28:O48" si="2">B28-(SUM(C28:N28))</f>
        <v>0</v>
      </c>
      <c r="P28" s="15"/>
    </row>
    <row r="29" ht="15.75" customHeight="1">
      <c r="A29" s="16" t="s">
        <v>41</v>
      </c>
      <c r="B29" s="17">
        <v>10000.0</v>
      </c>
      <c r="C29" s="18"/>
      <c r="D29" s="18"/>
      <c r="E29" s="18"/>
      <c r="F29" s="18"/>
      <c r="G29" s="18"/>
      <c r="H29" s="18"/>
      <c r="I29" s="18">
        <v>5000.0</v>
      </c>
      <c r="J29" s="18">
        <v>5000.0</v>
      </c>
      <c r="K29" s="18"/>
      <c r="L29" s="18"/>
      <c r="M29" s="18"/>
      <c r="N29" s="17"/>
      <c r="O29" s="19">
        <f t="shared" si="2"/>
        <v>0</v>
      </c>
      <c r="P29" s="15"/>
    </row>
    <row r="30" ht="15.75" customHeight="1">
      <c r="A30" s="16" t="s">
        <v>42</v>
      </c>
      <c r="B30" s="17">
        <v>10000.0</v>
      </c>
      <c r="C30" s="18"/>
      <c r="D30" s="18"/>
      <c r="E30" s="15">
        <v>2500.0</v>
      </c>
      <c r="F30" s="18">
        <v>2500.0</v>
      </c>
      <c r="G30" s="18">
        <v>2500.0</v>
      </c>
      <c r="H30" s="18">
        <v>2500.0</v>
      </c>
      <c r="I30" s="18"/>
      <c r="J30" s="18"/>
      <c r="K30" s="18"/>
      <c r="L30" s="18"/>
      <c r="M30" s="18"/>
      <c r="N30" s="17"/>
      <c r="O30" s="19">
        <f t="shared" si="2"/>
        <v>0</v>
      </c>
      <c r="P30" s="15"/>
    </row>
    <row r="31" ht="15.75" customHeight="1">
      <c r="A31" s="16" t="s">
        <v>43</v>
      </c>
      <c r="B31" s="17">
        <v>10000.0</v>
      </c>
      <c r="C31" s="18"/>
      <c r="D31" s="18"/>
      <c r="E31" s="18"/>
      <c r="F31" s="15">
        <v>2500.0</v>
      </c>
      <c r="G31" s="18">
        <v>2500.0</v>
      </c>
      <c r="H31" s="18">
        <v>2500.0</v>
      </c>
      <c r="I31" s="18">
        <v>2500.0</v>
      </c>
      <c r="J31" s="18"/>
      <c r="K31" s="18"/>
      <c r="L31" s="18"/>
      <c r="M31" s="18"/>
      <c r="N31" s="17"/>
      <c r="O31" s="19">
        <f t="shared" si="2"/>
        <v>0</v>
      </c>
      <c r="P31" s="15"/>
    </row>
    <row r="32" ht="15.75" customHeight="1">
      <c r="A32" s="16" t="s">
        <v>44</v>
      </c>
      <c r="B32" s="17">
        <v>10000.0</v>
      </c>
      <c r="C32" s="18"/>
      <c r="D32" s="18"/>
      <c r="E32" s="18"/>
      <c r="F32" s="18"/>
      <c r="G32" s="18">
        <v>5000.0</v>
      </c>
      <c r="H32" s="18">
        <v>5000.0</v>
      </c>
      <c r="I32" s="18"/>
      <c r="J32" s="18"/>
      <c r="K32" s="18"/>
      <c r="L32" s="18"/>
      <c r="M32" s="18"/>
      <c r="N32" s="17"/>
      <c r="O32" s="19">
        <f t="shared" si="2"/>
        <v>0</v>
      </c>
      <c r="P32" s="15"/>
    </row>
    <row r="33" ht="15.75" customHeight="1">
      <c r="A33" s="16" t="s">
        <v>45</v>
      </c>
      <c r="B33" s="17">
        <v>10000.0</v>
      </c>
      <c r="C33" s="18"/>
      <c r="D33" s="18"/>
      <c r="E33" s="18"/>
      <c r="F33" s="18"/>
      <c r="G33" s="18">
        <v>5000.0</v>
      </c>
      <c r="H33" s="18">
        <v>5000.0</v>
      </c>
      <c r="I33" s="18"/>
      <c r="J33" s="18"/>
      <c r="K33" s="18"/>
      <c r="L33" s="18"/>
      <c r="M33" s="18"/>
      <c r="N33" s="17"/>
      <c r="O33" s="19">
        <f t="shared" si="2"/>
        <v>0</v>
      </c>
      <c r="P33" s="15"/>
    </row>
    <row r="34" ht="15.75" customHeight="1">
      <c r="A34" s="16" t="s">
        <v>46</v>
      </c>
      <c r="B34" s="17">
        <v>10000.0</v>
      </c>
      <c r="C34" s="18"/>
      <c r="D34" s="18"/>
      <c r="E34" s="18"/>
      <c r="F34" s="18"/>
      <c r="G34" s="15">
        <v>5000.0</v>
      </c>
      <c r="H34" s="18">
        <v>2500.0</v>
      </c>
      <c r="I34" s="18">
        <v>2500.0</v>
      </c>
      <c r="J34" s="18"/>
      <c r="K34" s="18"/>
      <c r="L34" s="18"/>
      <c r="M34" s="18"/>
      <c r="N34" s="17"/>
      <c r="O34" s="19">
        <f t="shared" si="2"/>
        <v>0</v>
      </c>
      <c r="P34" s="15"/>
    </row>
    <row r="35" ht="15.75" customHeight="1">
      <c r="A35" s="16" t="s">
        <v>47</v>
      </c>
      <c r="B35" s="17">
        <v>10000.0</v>
      </c>
      <c r="C35" s="18"/>
      <c r="D35" s="18"/>
      <c r="E35" s="18"/>
      <c r="F35" s="18"/>
      <c r="G35" s="18"/>
      <c r="H35" s="15">
        <v>5000.0</v>
      </c>
      <c r="I35" s="18">
        <v>2500.0</v>
      </c>
      <c r="J35" s="18">
        <v>2500.0</v>
      </c>
      <c r="K35" s="18"/>
      <c r="L35" s="18"/>
      <c r="M35" s="18"/>
      <c r="N35" s="17"/>
      <c r="O35" s="19">
        <f t="shared" si="2"/>
        <v>0</v>
      </c>
      <c r="P35" s="15"/>
    </row>
    <row r="36" ht="15.75" customHeight="1">
      <c r="A36" s="16" t="s">
        <v>48</v>
      </c>
      <c r="B36" s="17">
        <v>10000.0</v>
      </c>
      <c r="C36" s="18"/>
      <c r="D36" s="18"/>
      <c r="E36" s="18"/>
      <c r="F36" s="18"/>
      <c r="G36" s="15">
        <v>5000.0</v>
      </c>
      <c r="H36" s="18">
        <v>2500.0</v>
      </c>
      <c r="I36" s="18">
        <v>2500.0</v>
      </c>
      <c r="J36" s="18"/>
      <c r="K36" s="18"/>
      <c r="L36" s="18"/>
      <c r="M36" s="18"/>
      <c r="N36" s="17"/>
      <c r="O36" s="19">
        <f t="shared" si="2"/>
        <v>0</v>
      </c>
      <c r="P36" s="15"/>
    </row>
    <row r="37" ht="15.75" customHeight="1">
      <c r="A37" s="16" t="s">
        <v>49</v>
      </c>
      <c r="B37" s="17">
        <v>10000.0</v>
      </c>
      <c r="C37" s="18"/>
      <c r="D37" s="18"/>
      <c r="E37" s="18"/>
      <c r="F37" s="18"/>
      <c r="G37" s="18">
        <v>2000.0</v>
      </c>
      <c r="H37" s="18">
        <v>2000.0</v>
      </c>
      <c r="I37" s="18">
        <v>2000.0</v>
      </c>
      <c r="J37" s="18">
        <v>2000.0</v>
      </c>
      <c r="K37" s="18">
        <v>2000.0</v>
      </c>
      <c r="L37" s="18"/>
      <c r="M37" s="18"/>
      <c r="N37" s="17"/>
      <c r="O37" s="19">
        <f t="shared" si="2"/>
        <v>0</v>
      </c>
      <c r="P37" s="15"/>
    </row>
    <row r="38" ht="15.75" customHeight="1">
      <c r="A38" s="16" t="s">
        <v>50</v>
      </c>
      <c r="B38" s="17">
        <v>10000.0</v>
      </c>
      <c r="C38" s="18"/>
      <c r="D38" s="18"/>
      <c r="E38" s="18"/>
      <c r="F38" s="18"/>
      <c r="G38" s="18"/>
      <c r="H38" s="18"/>
      <c r="I38" s="18">
        <v>5000.0</v>
      </c>
      <c r="J38" s="18">
        <v>5000.0</v>
      </c>
      <c r="K38" s="18"/>
      <c r="L38" s="18"/>
      <c r="M38" s="18"/>
      <c r="N38" s="17"/>
      <c r="O38" s="19">
        <f t="shared" si="2"/>
        <v>0</v>
      </c>
      <c r="P38" s="15"/>
    </row>
    <row r="39" ht="15.75" customHeight="1">
      <c r="A39" s="16" t="s">
        <v>51</v>
      </c>
      <c r="B39" s="17">
        <v>10000.0</v>
      </c>
      <c r="C39" s="18"/>
      <c r="D39" s="18"/>
      <c r="E39" s="18"/>
      <c r="F39" s="18"/>
      <c r="G39" s="18"/>
      <c r="H39" s="18">
        <v>2500.0</v>
      </c>
      <c r="I39" s="18">
        <v>5000.0</v>
      </c>
      <c r="J39" s="18">
        <v>2500.0</v>
      </c>
      <c r="K39" s="18"/>
      <c r="L39" s="18"/>
      <c r="M39" s="18"/>
      <c r="N39" s="17"/>
      <c r="O39" s="19">
        <f t="shared" si="2"/>
        <v>0</v>
      </c>
      <c r="P39" s="15"/>
    </row>
    <row r="40" ht="15.75" customHeight="1">
      <c r="A40" s="16" t="s">
        <v>52</v>
      </c>
      <c r="B40" s="17">
        <v>10000.0</v>
      </c>
      <c r="C40" s="18"/>
      <c r="D40" s="18"/>
      <c r="E40" s="18"/>
      <c r="F40" s="18"/>
      <c r="G40" s="18"/>
      <c r="H40" s="18"/>
      <c r="I40" s="18"/>
      <c r="J40" s="18">
        <v>5000.0</v>
      </c>
      <c r="K40" s="18">
        <v>5000.0</v>
      </c>
      <c r="L40" s="18"/>
      <c r="M40" s="18"/>
      <c r="N40" s="17"/>
      <c r="O40" s="19">
        <f t="shared" si="2"/>
        <v>0</v>
      </c>
      <c r="P40" s="15"/>
    </row>
    <row r="41" ht="15.75" customHeight="1">
      <c r="A41" s="16" t="s">
        <v>53</v>
      </c>
      <c r="B41" s="17">
        <v>10000.0</v>
      </c>
      <c r="C41" s="18"/>
      <c r="D41" s="18"/>
      <c r="E41" s="18"/>
      <c r="F41" s="18"/>
      <c r="G41" s="18"/>
      <c r="H41" s="18"/>
      <c r="I41" s="18"/>
      <c r="J41" s="18">
        <v>5000.0</v>
      </c>
      <c r="K41" s="18">
        <v>5000.0</v>
      </c>
      <c r="L41" s="18"/>
      <c r="M41" s="18"/>
      <c r="N41" s="17"/>
      <c r="O41" s="19">
        <f t="shared" si="2"/>
        <v>0</v>
      </c>
      <c r="P41" s="15"/>
    </row>
    <row r="42" ht="15.75" customHeight="1">
      <c r="A42" s="16" t="s">
        <v>54</v>
      </c>
      <c r="B42" s="17">
        <v>10000.0</v>
      </c>
      <c r="C42" s="18"/>
      <c r="D42" s="18"/>
      <c r="E42" s="18"/>
      <c r="F42" s="18"/>
      <c r="G42" s="18"/>
      <c r="H42" s="18"/>
      <c r="I42" s="18"/>
      <c r="J42" s="18">
        <v>5000.0</v>
      </c>
      <c r="K42" s="18">
        <v>5000.0</v>
      </c>
      <c r="L42" s="18"/>
      <c r="M42" s="18"/>
      <c r="N42" s="17"/>
      <c r="O42" s="19">
        <f t="shared" si="2"/>
        <v>0</v>
      </c>
      <c r="P42" s="15"/>
    </row>
    <row r="43" ht="15.75" customHeight="1">
      <c r="A43" s="16" t="s">
        <v>55</v>
      </c>
      <c r="B43" s="17">
        <v>10000.0</v>
      </c>
      <c r="C43" s="18"/>
      <c r="D43" s="18"/>
      <c r="E43" s="18"/>
      <c r="F43" s="18"/>
      <c r="G43" s="18"/>
      <c r="H43" s="18"/>
      <c r="I43" s="18"/>
      <c r="J43" s="18"/>
      <c r="K43" s="18">
        <v>5000.0</v>
      </c>
      <c r="L43" s="18">
        <v>5000.0</v>
      </c>
      <c r="M43" s="18"/>
      <c r="N43" s="17"/>
      <c r="O43" s="19">
        <f t="shared" si="2"/>
        <v>0</v>
      </c>
      <c r="P43" s="15"/>
    </row>
    <row r="44" ht="15.75" customHeight="1">
      <c r="A44" s="16" t="s">
        <v>56</v>
      </c>
      <c r="B44" s="17">
        <v>10000.0</v>
      </c>
      <c r="C44" s="18"/>
      <c r="D44" s="18"/>
      <c r="E44" s="18"/>
      <c r="F44" s="18"/>
      <c r="G44" s="18"/>
      <c r="H44" s="18"/>
      <c r="I44" s="18"/>
      <c r="J44" s="18"/>
      <c r="K44" s="18">
        <v>5000.0</v>
      </c>
      <c r="L44" s="18">
        <v>5000.0</v>
      </c>
      <c r="M44" s="17"/>
      <c r="N44" s="17"/>
      <c r="O44" s="19">
        <f t="shared" si="2"/>
        <v>0</v>
      </c>
      <c r="P44" s="15"/>
    </row>
    <row r="45" ht="15.75" customHeight="1">
      <c r="A45" s="16" t="s">
        <v>57</v>
      </c>
      <c r="B45" s="17">
        <v>10000.0</v>
      </c>
      <c r="C45" s="18"/>
      <c r="D45" s="18"/>
      <c r="E45" s="18"/>
      <c r="F45" s="18"/>
      <c r="G45" s="18"/>
      <c r="H45" s="18"/>
      <c r="I45" s="18"/>
      <c r="J45" s="18"/>
      <c r="K45" s="18"/>
      <c r="L45" s="18">
        <v>5000.0</v>
      </c>
      <c r="M45" s="17">
        <v>5000.0</v>
      </c>
      <c r="N45" s="17"/>
      <c r="O45" s="19">
        <f t="shared" si="2"/>
        <v>0</v>
      </c>
      <c r="P45" s="15"/>
    </row>
    <row r="46" ht="15.75" customHeight="1">
      <c r="A46" s="16" t="s">
        <v>58</v>
      </c>
      <c r="B46" s="17">
        <v>10000.0</v>
      </c>
      <c r="C46" s="18"/>
      <c r="D46" s="18"/>
      <c r="E46" s="18"/>
      <c r="F46" s="18"/>
      <c r="G46" s="18"/>
      <c r="H46" s="18"/>
      <c r="I46" s="18"/>
      <c r="J46" s="18"/>
      <c r="K46" s="18"/>
      <c r="L46" s="18"/>
      <c r="M46" s="17">
        <v>10000.0</v>
      </c>
      <c r="N46" s="17"/>
      <c r="O46" s="19">
        <f t="shared" si="2"/>
        <v>0</v>
      </c>
      <c r="P46" s="15"/>
    </row>
    <row r="47" ht="15.75" customHeight="1">
      <c r="A47" s="20" t="s">
        <v>59</v>
      </c>
      <c r="B47" s="17">
        <v>10000.0</v>
      </c>
      <c r="C47" s="18"/>
      <c r="D47" s="18"/>
      <c r="E47" s="18"/>
      <c r="F47" s="18"/>
      <c r="G47" s="18"/>
      <c r="H47" s="18"/>
      <c r="I47" s="18"/>
      <c r="J47" s="18"/>
      <c r="K47" s="18"/>
      <c r="L47" s="18"/>
      <c r="M47" s="18"/>
      <c r="N47" s="17">
        <v>10000.0</v>
      </c>
      <c r="O47" s="19">
        <f t="shared" si="2"/>
        <v>0</v>
      </c>
      <c r="P47" s="15"/>
    </row>
    <row r="48" ht="15.75" customHeight="1">
      <c r="A48" s="20" t="s">
        <v>60</v>
      </c>
      <c r="B48" s="17">
        <v>10000.0</v>
      </c>
      <c r="C48" s="18">
        <v>10000.0</v>
      </c>
      <c r="D48" s="18"/>
      <c r="E48" s="18"/>
      <c r="F48" s="18"/>
      <c r="G48" s="18"/>
      <c r="H48" s="18"/>
      <c r="I48" s="18"/>
      <c r="J48" s="18"/>
      <c r="K48" s="18"/>
      <c r="L48" s="18"/>
      <c r="M48" s="18"/>
      <c r="N48" s="17"/>
      <c r="O48" s="19">
        <f t="shared" si="2"/>
        <v>0</v>
      </c>
      <c r="P48" s="15"/>
    </row>
    <row r="49">
      <c r="A49" s="20" t="s">
        <v>61</v>
      </c>
      <c r="B49" s="17">
        <v>10000.0</v>
      </c>
      <c r="C49" s="18">
        <v>10000.0</v>
      </c>
      <c r="D49" s="18"/>
      <c r="E49" s="18"/>
      <c r="F49" s="18"/>
      <c r="G49" s="18"/>
      <c r="H49" s="18"/>
      <c r="I49" s="18"/>
      <c r="J49" s="18"/>
      <c r="K49" s="18"/>
      <c r="L49" s="18"/>
      <c r="M49" s="17"/>
      <c r="N49" s="17"/>
      <c r="O49" s="19"/>
      <c r="P49" s="15"/>
    </row>
    <row r="50" ht="15.75" customHeight="1">
      <c r="A50" s="21" t="s">
        <v>62</v>
      </c>
      <c r="B50" s="22"/>
      <c r="C50" s="23"/>
      <c r="D50" s="23">
        <f t="shared" ref="D50:L50" si="3">(SUM(D23:D47,D8)*-0.05)</f>
        <v>-200</v>
      </c>
      <c r="E50" s="23">
        <f t="shared" si="3"/>
        <v>-450</v>
      </c>
      <c r="F50" s="23">
        <f t="shared" si="3"/>
        <v>-575</v>
      </c>
      <c r="G50" s="23">
        <f t="shared" si="3"/>
        <v>-1675</v>
      </c>
      <c r="H50" s="23">
        <f t="shared" si="3"/>
        <v>-1800</v>
      </c>
      <c r="I50" s="23">
        <f t="shared" si="3"/>
        <v>-1550</v>
      </c>
      <c r="J50" s="23">
        <f t="shared" si="3"/>
        <v>-1800</v>
      </c>
      <c r="K50" s="23">
        <f t="shared" si="3"/>
        <v>-1550</v>
      </c>
      <c r="L50" s="23">
        <f t="shared" si="3"/>
        <v>-950</v>
      </c>
      <c r="M50" s="23">
        <v>10550.0</v>
      </c>
      <c r="N50" s="22"/>
      <c r="O50" s="24">
        <f t="shared" ref="O50:O51" si="5">B50-(SUM(C50:N50))</f>
        <v>0</v>
      </c>
      <c r="P50" s="15"/>
    </row>
    <row r="51" ht="15.75" customHeight="1">
      <c r="A51" s="25" t="s">
        <v>63</v>
      </c>
      <c r="B51" s="26">
        <f t="shared" ref="B51:N51" si="4">SUM(B3:B50)</f>
        <v>450000</v>
      </c>
      <c r="C51" s="27">
        <f t="shared" si="4"/>
        <v>160000</v>
      </c>
      <c r="D51" s="27">
        <f t="shared" si="4"/>
        <v>6800</v>
      </c>
      <c r="E51" s="27">
        <f t="shared" si="4"/>
        <v>11550</v>
      </c>
      <c r="F51" s="27">
        <f t="shared" si="4"/>
        <v>13925</v>
      </c>
      <c r="G51" s="27">
        <f t="shared" si="4"/>
        <v>34825</v>
      </c>
      <c r="H51" s="27">
        <f t="shared" si="4"/>
        <v>37200</v>
      </c>
      <c r="I51" s="27">
        <f t="shared" si="4"/>
        <v>32450</v>
      </c>
      <c r="J51" s="27">
        <f t="shared" si="4"/>
        <v>39700</v>
      </c>
      <c r="K51" s="27">
        <f t="shared" si="4"/>
        <v>34950</v>
      </c>
      <c r="L51" s="27">
        <f t="shared" si="4"/>
        <v>23550</v>
      </c>
      <c r="M51" s="27">
        <f t="shared" si="4"/>
        <v>35050</v>
      </c>
      <c r="N51" s="27">
        <f t="shared" si="4"/>
        <v>20000</v>
      </c>
      <c r="O51" s="19">
        <f t="shared" si="5"/>
        <v>0</v>
      </c>
      <c r="P51" s="28"/>
    </row>
    <row r="52" ht="15.75" customHeight="1">
      <c r="A52" s="28" t="s">
        <v>64</v>
      </c>
      <c r="B52" s="17"/>
      <c r="C52" s="29">
        <f>C51/B51</f>
        <v>0.3555555556</v>
      </c>
      <c r="D52" s="29">
        <f>(C51+D51)/B51</f>
        <v>0.3706666667</v>
      </c>
      <c r="E52" s="29">
        <f>(C51+D51+E51)/B51</f>
        <v>0.3963333333</v>
      </c>
      <c r="F52" s="29">
        <f>(C51+D51+E51+F51)/B51</f>
        <v>0.4272777778</v>
      </c>
      <c r="G52" s="29">
        <f>(C51+D51+E51+F51+G51)/B51</f>
        <v>0.5046666667</v>
      </c>
      <c r="H52" s="29">
        <f>(C51+D51+E51+F51+G51+H51)/B51</f>
        <v>0.5873333333</v>
      </c>
      <c r="I52" s="29">
        <f>(C51+D51+E51+F51+G51+H51+I51)/B51</f>
        <v>0.6594444444</v>
      </c>
      <c r="J52" s="29">
        <f>(C51+D51+E51+F51+G51+H51+I51+J51)/B51</f>
        <v>0.7476666667</v>
      </c>
      <c r="K52" s="29">
        <f>(C51+D51+E51+F51+G51+H51+I51+J51+K51)/B51</f>
        <v>0.8253333333</v>
      </c>
      <c r="L52" s="29">
        <f>(C51+D51+E51+F51+G51+H51+I51+J51+K51+L51)/B51</f>
        <v>0.8776666667</v>
      </c>
      <c r="M52" s="29">
        <f>(C51+D51+E51+F51+G51+H51+I51+J51+K51+L51+M51)/B51</f>
        <v>0.9555555556</v>
      </c>
      <c r="N52" s="29">
        <f>(C51+D51+E51+F51+G51+H51+I51+J51+K51+L51+M51+N51)/B51</f>
        <v>1</v>
      </c>
      <c r="O52" s="30"/>
      <c r="P52" s="31"/>
    </row>
    <row r="53" ht="15.75" customHeight="1">
      <c r="A53" s="32" t="s">
        <v>65</v>
      </c>
      <c r="B53" s="33"/>
      <c r="C53" s="34">
        <f>C51/B51</f>
        <v>0.3555555556</v>
      </c>
      <c r="D53" s="34">
        <f>D51/B51</f>
        <v>0.01511111111</v>
      </c>
      <c r="E53" s="34">
        <f>E51/B51</f>
        <v>0.02566666667</v>
      </c>
      <c r="F53" s="34">
        <f>F51/B51</f>
        <v>0.03094444444</v>
      </c>
      <c r="G53" s="34">
        <f>G51/B51</f>
        <v>0.07738888889</v>
      </c>
      <c r="H53" s="34">
        <f>H51/B51</f>
        <v>0.08266666667</v>
      </c>
      <c r="I53" s="34">
        <f>I51/B51</f>
        <v>0.07211111111</v>
      </c>
      <c r="J53" s="34">
        <f>J51/B51</f>
        <v>0.08822222222</v>
      </c>
      <c r="K53" s="34">
        <f>K51/B51</f>
        <v>0.07766666667</v>
      </c>
      <c r="L53" s="34">
        <f>L51/B51</f>
        <v>0.05233333333</v>
      </c>
      <c r="M53" s="34">
        <f>M51/B51</f>
        <v>0.07788888889</v>
      </c>
      <c r="N53" s="34">
        <f>N51/B51</f>
        <v>0.04444444444</v>
      </c>
      <c r="O53" s="35"/>
      <c r="P53" s="31"/>
    </row>
    <row r="54" ht="15.75" customHeight="1">
      <c r="A54" s="36" t="s">
        <v>66</v>
      </c>
      <c r="B54" s="37"/>
      <c r="C54" s="38"/>
      <c r="D54" s="38"/>
      <c r="E54" s="38"/>
      <c r="F54" s="38"/>
      <c r="G54" s="38"/>
      <c r="H54" s="38"/>
      <c r="I54" s="38"/>
      <c r="J54" s="38"/>
      <c r="K54" s="38"/>
      <c r="L54" s="38"/>
      <c r="M54" s="38"/>
      <c r="N54" s="38"/>
      <c r="O54" s="38"/>
      <c r="P54" s="20"/>
    </row>
    <row r="55" ht="15.75" customHeight="1">
      <c r="A55" s="39" t="s">
        <v>67</v>
      </c>
      <c r="B55" s="40">
        <v>10000.0</v>
      </c>
      <c r="C55" s="41">
        <v>10000.0</v>
      </c>
      <c r="D55" s="42">
        <v>0.0</v>
      </c>
      <c r="E55" s="42">
        <v>0.0</v>
      </c>
      <c r="F55" s="42">
        <v>0.0</v>
      </c>
      <c r="G55" s="42">
        <v>0.0</v>
      </c>
      <c r="H55" s="42">
        <v>0.0</v>
      </c>
      <c r="I55" s="42">
        <v>0.0</v>
      </c>
      <c r="J55" s="42">
        <v>0.0</v>
      </c>
      <c r="K55" s="42">
        <v>0.0</v>
      </c>
      <c r="L55" s="42">
        <v>0.0</v>
      </c>
      <c r="M55" s="42">
        <v>0.0</v>
      </c>
      <c r="N55" s="41">
        <v>0.0</v>
      </c>
      <c r="O55" s="43">
        <f>B55-(SUM(C55:N55))</f>
        <v>0</v>
      </c>
      <c r="P55" s="44"/>
    </row>
    <row r="56" ht="15.75" customHeight="1">
      <c r="A56" s="45" t="s">
        <v>68</v>
      </c>
      <c r="B56" s="46"/>
      <c r="C56" s="47">
        <f>C55/B55</f>
        <v>1</v>
      </c>
      <c r="D56" s="47">
        <f>(C55+D55)/B55</f>
        <v>1</v>
      </c>
      <c r="E56" s="47">
        <f>(C55+D55+E55)/B55</f>
        <v>1</v>
      </c>
      <c r="F56" s="47">
        <f>(C55+D55+E55+F55)/B55</f>
        <v>1</v>
      </c>
      <c r="G56" s="47">
        <f>(C55+D55+E55+F55+G55)/B55</f>
        <v>1</v>
      </c>
      <c r="H56" s="47">
        <f>(C55+D55+E55+F55+G55+H55)/B55</f>
        <v>1</v>
      </c>
      <c r="I56" s="47">
        <f>(C55+D55+E55+F55+G55+H55+I55)/B55</f>
        <v>1</v>
      </c>
      <c r="J56" s="47">
        <f>(C55+D55+E55+F55+G55+H55+I55+J55)/B55</f>
        <v>1</v>
      </c>
      <c r="K56" s="47">
        <f>(C55+D55+E55+F55+G55+H55+I55+J55+K55)/B55</f>
        <v>1</v>
      </c>
      <c r="L56" s="47">
        <f>(C55+D55+E55+F55+G55+H55+I55+J55+K55+L55)/B55</f>
        <v>1</v>
      </c>
      <c r="M56" s="47">
        <f>(C55+D55+E55+F55+G55+H55+I55+J55+K55+L55+M55)/B55</f>
        <v>1</v>
      </c>
      <c r="N56" s="47">
        <f>(C55+D55+E55+F55+G55+H55+I55+J55+K55+L55+M55+N55)/B55</f>
        <v>1</v>
      </c>
      <c r="O56" s="43"/>
      <c r="P56" s="44"/>
    </row>
    <row r="57" ht="15.75" customHeight="1">
      <c r="A57" s="48" t="s">
        <v>69</v>
      </c>
      <c r="B57" s="49"/>
      <c r="C57" s="50">
        <f>C55/B55</f>
        <v>1</v>
      </c>
      <c r="D57" s="50">
        <f>D55/B55</f>
        <v>0</v>
      </c>
      <c r="E57" s="50">
        <f>E55/B55</f>
        <v>0</v>
      </c>
      <c r="F57" s="50">
        <f>F55/B55</f>
        <v>0</v>
      </c>
      <c r="G57" s="50">
        <f>G55/B55</f>
        <v>0</v>
      </c>
      <c r="H57" s="50">
        <f>H55/B55</f>
        <v>0</v>
      </c>
      <c r="I57" s="50">
        <f>I55/B55</f>
        <v>0</v>
      </c>
      <c r="J57" s="50">
        <f>J55/B55</f>
        <v>0</v>
      </c>
      <c r="K57" s="50">
        <f>K55/B55</f>
        <v>0</v>
      </c>
      <c r="L57" s="50">
        <f>L55/B55</f>
        <v>0</v>
      </c>
      <c r="M57" s="50">
        <f>M55/B55</f>
        <v>0</v>
      </c>
      <c r="N57" s="50">
        <f>N55/B55</f>
        <v>0</v>
      </c>
      <c r="O57" s="51"/>
      <c r="P57" s="44"/>
    </row>
    <row r="58" ht="15.75" customHeight="1">
      <c r="A58" s="39" t="s">
        <v>70</v>
      </c>
      <c r="B58" s="40">
        <v>50000.0</v>
      </c>
      <c r="C58" s="41">
        <v>50000.0</v>
      </c>
      <c r="D58" s="42">
        <v>0.0</v>
      </c>
      <c r="E58" s="42">
        <v>0.0</v>
      </c>
      <c r="F58" s="42">
        <v>0.0</v>
      </c>
      <c r="G58" s="42">
        <v>0.0</v>
      </c>
      <c r="H58" s="42">
        <v>0.0</v>
      </c>
      <c r="I58" s="42">
        <v>0.0</v>
      </c>
      <c r="J58" s="42">
        <v>0.0</v>
      </c>
      <c r="K58" s="42">
        <v>0.0</v>
      </c>
      <c r="L58" s="42">
        <v>0.0</v>
      </c>
      <c r="M58" s="42">
        <v>0.0</v>
      </c>
      <c r="N58" s="41">
        <v>0.0</v>
      </c>
      <c r="O58" s="43">
        <f>B58-(SUM(C58:N58))</f>
        <v>0</v>
      </c>
      <c r="P58" s="44"/>
    </row>
    <row r="59" ht="15.75" customHeight="1">
      <c r="A59" s="45" t="s">
        <v>71</v>
      </c>
      <c r="B59" s="46"/>
      <c r="C59" s="47">
        <f>C58/B58</f>
        <v>1</v>
      </c>
      <c r="D59" s="47">
        <f>(C58+D58)/B58</f>
        <v>1</v>
      </c>
      <c r="E59" s="47">
        <f>(C58+D58+E58)/B58</f>
        <v>1</v>
      </c>
      <c r="F59" s="47">
        <f>(C58+D58+E58+F58)/B58</f>
        <v>1</v>
      </c>
      <c r="G59" s="47">
        <f>(C58+D58+E58+F58+G58)/B58</f>
        <v>1</v>
      </c>
      <c r="H59" s="47">
        <f>(C58+D58+E58+F58+G58+H58)/B58</f>
        <v>1</v>
      </c>
      <c r="I59" s="47">
        <f>(C58+D58+E58+F58+G58+H58+I58)/B58</f>
        <v>1</v>
      </c>
      <c r="J59" s="47">
        <f>(C58+D58+E58+F58+G58+H58+I58+J58)/B58</f>
        <v>1</v>
      </c>
      <c r="K59" s="47">
        <f>(C58+D58+E58+F58+G58+H58+I58+J58+K58)/B58</f>
        <v>1</v>
      </c>
      <c r="L59" s="47">
        <f>(C58+D58+E58+F58+G58+H58+I58+J58+K58+L58)/B58</f>
        <v>1</v>
      </c>
      <c r="M59" s="47">
        <f>(C58+D58+E58+F58+G58+H58+I58+J58+K58+L58+M58)/B58</f>
        <v>1</v>
      </c>
      <c r="N59" s="47">
        <f>(C58+D58+E58+F58+G58+H58+I58+J58+K58+L58+M58+N58)/B58</f>
        <v>1</v>
      </c>
      <c r="O59" s="43"/>
      <c r="P59" s="44"/>
    </row>
    <row r="60" ht="15.75" customHeight="1">
      <c r="A60" s="48" t="s">
        <v>72</v>
      </c>
      <c r="B60" s="49"/>
      <c r="C60" s="50">
        <f>C58/B58</f>
        <v>1</v>
      </c>
      <c r="D60" s="50">
        <f>D58/B58</f>
        <v>0</v>
      </c>
      <c r="E60" s="50">
        <f>E58/B58</f>
        <v>0</v>
      </c>
      <c r="F60" s="50">
        <f>F58/B58</f>
        <v>0</v>
      </c>
      <c r="G60" s="50">
        <f>G58/B58</f>
        <v>0</v>
      </c>
      <c r="H60" s="50">
        <f>H58/B58</f>
        <v>0</v>
      </c>
      <c r="I60" s="50">
        <f>I58/B58</f>
        <v>0</v>
      </c>
      <c r="J60" s="50">
        <f>J58/B58</f>
        <v>0</v>
      </c>
      <c r="K60" s="50">
        <f>K58/B58</f>
        <v>0</v>
      </c>
      <c r="L60" s="50">
        <f>L58/B58</f>
        <v>0</v>
      </c>
      <c r="M60" s="50">
        <f>M58/B58</f>
        <v>0</v>
      </c>
      <c r="N60" s="50">
        <f>N58/B58</f>
        <v>0</v>
      </c>
      <c r="O60" s="51"/>
      <c r="P60" s="44"/>
    </row>
    <row r="61" ht="15.75" customHeight="1">
      <c r="A61" s="25" t="s">
        <v>73</v>
      </c>
      <c r="B61" s="17">
        <v>50000.0</v>
      </c>
      <c r="C61" s="18">
        <v>50000.0</v>
      </c>
      <c r="D61" s="18">
        <v>0.0</v>
      </c>
      <c r="E61" s="18">
        <v>0.0</v>
      </c>
      <c r="F61" s="18">
        <v>0.0</v>
      </c>
      <c r="G61" s="18">
        <v>0.0</v>
      </c>
      <c r="H61" s="18">
        <v>0.0</v>
      </c>
      <c r="I61" s="18">
        <v>0.0</v>
      </c>
      <c r="J61" s="18">
        <v>0.0</v>
      </c>
      <c r="K61" s="18">
        <v>0.0</v>
      </c>
      <c r="L61" s="18">
        <v>0.0</v>
      </c>
      <c r="M61" s="18">
        <v>0.0</v>
      </c>
      <c r="N61" s="18">
        <v>0.0</v>
      </c>
      <c r="O61" s="43">
        <f>B61-(SUM(C61:N61))</f>
        <v>0</v>
      </c>
      <c r="P61" s="44"/>
    </row>
    <row r="62" ht="15.75" customHeight="1">
      <c r="A62" s="28" t="s">
        <v>74</v>
      </c>
      <c r="B62" s="52"/>
      <c r="C62" s="29">
        <f>C61/B61</f>
        <v>1</v>
      </c>
      <c r="D62" s="29">
        <f>(C61+D61)/B61</f>
        <v>1</v>
      </c>
      <c r="E62" s="29">
        <f>(C61+D61+E61)/B61</f>
        <v>1</v>
      </c>
      <c r="F62" s="29">
        <f>(C61+D61+E61+F61)/B61</f>
        <v>1</v>
      </c>
      <c r="G62" s="29">
        <f>(C61+D61+E61+F61+G61)/B61</f>
        <v>1</v>
      </c>
      <c r="H62" s="29">
        <f>(C61+D61+E61+F61+G61+H61)/B61</f>
        <v>1</v>
      </c>
      <c r="I62" s="29">
        <f>(C61+D61+E61+F61+G61+H61+I61)/B61</f>
        <v>1</v>
      </c>
      <c r="J62" s="29">
        <f>(C61+D61+E61+F61+G61+H61+I61+J61)/B61</f>
        <v>1</v>
      </c>
      <c r="K62" s="29">
        <f>(C61+D61+E61+F61+G61+H61+I61+J61+K61)/B61</f>
        <v>1</v>
      </c>
      <c r="L62" s="29">
        <f>(C61+D61+E61+F61+G61+H61+I61+J61+K61+L61)/B61</f>
        <v>1</v>
      </c>
      <c r="M62" s="29">
        <f>(C61+D61+E61+F61+G61+H61+I61+J61+K61+L61+M61)/B61</f>
        <v>1</v>
      </c>
      <c r="N62" s="47">
        <f>(C61+D61+E61+F61+G61+H61+I61+J61+K61+L61+M61+N61)/B61</f>
        <v>1</v>
      </c>
      <c r="O62" s="43"/>
      <c r="P62" s="44"/>
    </row>
    <row r="63" ht="15.75" customHeight="1">
      <c r="A63" s="53" t="s">
        <v>75</v>
      </c>
      <c r="B63" s="54"/>
      <c r="C63" s="55">
        <f>C61/B61</f>
        <v>1</v>
      </c>
      <c r="D63" s="55">
        <f>D61/B61</f>
        <v>0</v>
      </c>
      <c r="E63" s="55">
        <f>E61/B61</f>
        <v>0</v>
      </c>
      <c r="F63" s="55">
        <f>F61/B61</f>
        <v>0</v>
      </c>
      <c r="G63" s="55">
        <f>G61/B61</f>
        <v>0</v>
      </c>
      <c r="H63" s="55">
        <f>H61/B61</f>
        <v>0</v>
      </c>
      <c r="I63" s="55">
        <f>I61/B61</f>
        <v>0</v>
      </c>
      <c r="J63" s="55">
        <f>J61/B61</f>
        <v>0</v>
      </c>
      <c r="K63" s="55">
        <f>K61/B61</f>
        <v>0</v>
      </c>
      <c r="L63" s="55">
        <f>L61/B61</f>
        <v>0</v>
      </c>
      <c r="M63" s="55">
        <f>M61/B61</f>
        <v>0</v>
      </c>
      <c r="N63" s="50">
        <f>N61/B61</f>
        <v>0</v>
      </c>
      <c r="O63" s="51"/>
      <c r="P63" s="44"/>
    </row>
    <row r="64" ht="15.75" customHeight="1">
      <c r="A64" s="25" t="s">
        <v>76</v>
      </c>
      <c r="B64" s="56">
        <v>340000.0</v>
      </c>
      <c r="C64" s="18">
        <v>50000.0</v>
      </c>
      <c r="D64" s="18">
        <v>6800.0</v>
      </c>
      <c r="E64" s="18">
        <v>11550.0</v>
      </c>
      <c r="F64" s="18">
        <v>13925.0</v>
      </c>
      <c r="G64" s="18">
        <v>34825.0</v>
      </c>
      <c r="H64" s="18">
        <v>37200.0</v>
      </c>
      <c r="I64" s="18">
        <v>32450.0</v>
      </c>
      <c r="J64" s="18">
        <v>39700.0</v>
      </c>
      <c r="K64" s="18">
        <v>34950.0</v>
      </c>
      <c r="L64" s="18">
        <v>23550.0</v>
      </c>
      <c r="M64" s="18">
        <v>35050.0</v>
      </c>
      <c r="N64" s="57">
        <v>20000.0</v>
      </c>
      <c r="O64" s="43">
        <f>B64-(SUM(C64:N64))</f>
        <v>0</v>
      </c>
      <c r="P64" s="44"/>
    </row>
    <row r="65" ht="15.75" customHeight="1">
      <c r="A65" s="28" t="s">
        <v>77</v>
      </c>
      <c r="B65" s="52"/>
      <c r="C65" s="29">
        <f>C64/B64</f>
        <v>0.1470588235</v>
      </c>
      <c r="D65" s="29">
        <f>(C64+D64)/B64</f>
        <v>0.1670588235</v>
      </c>
      <c r="E65" s="29">
        <f>(C64+D64+E64)/B64</f>
        <v>0.2010294118</v>
      </c>
      <c r="F65" s="29">
        <f>(C64+D64+E64+F64)/B64</f>
        <v>0.2419852941</v>
      </c>
      <c r="G65" s="29">
        <f>(C64+D64+E64+F64+G64)/B64</f>
        <v>0.3444117647</v>
      </c>
      <c r="H65" s="29">
        <f>(C64+D64+E64+F64+G64+H64)/B64</f>
        <v>0.4538235294</v>
      </c>
      <c r="I65" s="29">
        <f>(C64+D64+E64+F64+G64+H64+I64)/B64</f>
        <v>0.5492647059</v>
      </c>
      <c r="J65" s="29">
        <f>(C64+D64+E64+F64+G64+H64+I64+J64)/B64</f>
        <v>0.6660294118</v>
      </c>
      <c r="K65" s="29">
        <f>(C64+D64+E64+F64+G64+H64+I64+J64+K64)/B64</f>
        <v>0.7688235294</v>
      </c>
      <c r="L65" s="29">
        <f>(C64+D64+E64+F64+G64+H64+I64+J64+K64+L64)/B64</f>
        <v>0.8380882353</v>
      </c>
      <c r="M65" s="29">
        <f>(C64+D64+E64+F64+G64+H64+I64+J64+K64+L64+M64)/B64</f>
        <v>0.9411764706</v>
      </c>
      <c r="N65" s="47">
        <f>(C64+D64+E64+F64+G64+H64+I64+J64+K64+L64+M64+N64)/B64</f>
        <v>1</v>
      </c>
      <c r="O65" s="43"/>
      <c r="P65" s="44"/>
    </row>
    <row r="66" ht="15.75" customHeight="1">
      <c r="A66" s="58" t="s">
        <v>78</v>
      </c>
      <c r="B66" s="59"/>
      <c r="C66" s="60">
        <f>C64/B64</f>
        <v>0.1470588235</v>
      </c>
      <c r="D66" s="60">
        <f>D64/B64</f>
        <v>0.02</v>
      </c>
      <c r="E66" s="60">
        <f>E64/B64</f>
        <v>0.03397058824</v>
      </c>
      <c r="F66" s="60">
        <f>F64/B64</f>
        <v>0.04095588235</v>
      </c>
      <c r="G66" s="60">
        <f>G64/B64</f>
        <v>0.1024264706</v>
      </c>
      <c r="H66" s="60">
        <f>H64/B64</f>
        <v>0.1094117647</v>
      </c>
      <c r="I66" s="60">
        <f>I64/B64</f>
        <v>0.09544117647</v>
      </c>
      <c r="J66" s="60">
        <f>J64/B64</f>
        <v>0.1167647059</v>
      </c>
      <c r="K66" s="60">
        <f>K64/B64</f>
        <v>0.1027941176</v>
      </c>
      <c r="L66" s="60">
        <f>L64/B64</f>
        <v>0.06926470588</v>
      </c>
      <c r="M66" s="60">
        <f>M64/B64</f>
        <v>0.1030882353</v>
      </c>
      <c r="N66" s="60">
        <f>N64/B64</f>
        <v>0.05882352941</v>
      </c>
      <c r="O66" s="61"/>
      <c r="P66" s="44"/>
    </row>
    <row r="67" ht="15.75" customHeight="1">
      <c r="A67" s="25" t="s">
        <v>79</v>
      </c>
      <c r="B67" s="26">
        <f>SUM(B55:B66)</f>
        <v>450000</v>
      </c>
      <c r="C67" s="27">
        <f t="shared" ref="C67:N67" si="6">SUM(C55,C58,C61,C64)</f>
        <v>160000</v>
      </c>
      <c r="D67" s="27">
        <f t="shared" si="6"/>
        <v>6800</v>
      </c>
      <c r="E67" s="27">
        <f t="shared" si="6"/>
        <v>11550</v>
      </c>
      <c r="F67" s="27">
        <f t="shared" si="6"/>
        <v>13925</v>
      </c>
      <c r="G67" s="27">
        <f t="shared" si="6"/>
        <v>34825</v>
      </c>
      <c r="H67" s="27">
        <f t="shared" si="6"/>
        <v>37200</v>
      </c>
      <c r="I67" s="27">
        <f t="shared" si="6"/>
        <v>32450</v>
      </c>
      <c r="J67" s="27">
        <f t="shared" si="6"/>
        <v>39700</v>
      </c>
      <c r="K67" s="27">
        <f t="shared" si="6"/>
        <v>34950</v>
      </c>
      <c r="L67" s="27">
        <f t="shared" si="6"/>
        <v>23550</v>
      </c>
      <c r="M67" s="27">
        <f t="shared" si="6"/>
        <v>35050</v>
      </c>
      <c r="N67" s="27">
        <f t="shared" si="6"/>
        <v>20000</v>
      </c>
      <c r="O67" s="43">
        <f>B67-(SUM(C67:N67))</f>
        <v>0</v>
      </c>
      <c r="P67" s="44"/>
    </row>
    <row r="68" ht="15.75" customHeight="1">
      <c r="A68" s="28" t="s">
        <v>64</v>
      </c>
      <c r="B68" s="17"/>
      <c r="C68" s="29">
        <f>C67/B67</f>
        <v>0.3555555556</v>
      </c>
      <c r="D68" s="29">
        <f>(C67+D67)/B67</f>
        <v>0.3706666667</v>
      </c>
      <c r="E68" s="29">
        <f>(C67+D67+E67)/B67</f>
        <v>0.3963333333</v>
      </c>
      <c r="F68" s="29">
        <f>(C67+D67+E67+F67)/B67</f>
        <v>0.4272777778</v>
      </c>
      <c r="G68" s="29">
        <f>(C67+D67+E67+F67+G67)/B67</f>
        <v>0.5046666667</v>
      </c>
      <c r="H68" s="29">
        <f>(C67+D67+E67+F67+G67+H67)/B67</f>
        <v>0.5873333333</v>
      </c>
      <c r="I68" s="29">
        <f>(C67+D67+E67+F67+G67+H67+I67)/B67</f>
        <v>0.6594444444</v>
      </c>
      <c r="J68" s="29">
        <f>(C67+D67+E67+F67+G67+H67+I67+J67)/B67</f>
        <v>0.7476666667</v>
      </c>
      <c r="K68" s="29">
        <f>(C67+D67+E67+F67+G67+H67+I67+J67+K67)/B67</f>
        <v>0.8253333333</v>
      </c>
      <c r="L68" s="29">
        <f>(C67+D67+E67+F67+G67+H67+I67+J67+K67+L67)/B67</f>
        <v>0.8776666667</v>
      </c>
      <c r="M68" s="29">
        <f>(C67+D67+E67+F67+G67+H67+I67+J67+K67+L67+M67)/B67</f>
        <v>0.9555555556</v>
      </c>
      <c r="N68" s="47">
        <f>(C67+D67+E67+F67+G67+H67+I67+J67+K67+L67+M67+N67)/B67</f>
        <v>1</v>
      </c>
      <c r="O68" s="43"/>
      <c r="P68" s="44"/>
    </row>
    <row r="69" ht="15.75" customHeight="1">
      <c r="A69" s="28" t="s">
        <v>65</v>
      </c>
      <c r="B69" s="52"/>
      <c r="C69" s="29">
        <f>C67/B67</f>
        <v>0.3555555556</v>
      </c>
      <c r="D69" s="29">
        <f>D67/B67</f>
        <v>0.01511111111</v>
      </c>
      <c r="E69" s="29">
        <f>E67/B67</f>
        <v>0.02566666667</v>
      </c>
      <c r="F69" s="29">
        <f>F67/B67</f>
        <v>0.03094444444</v>
      </c>
      <c r="G69" s="29">
        <f>G67/B67</f>
        <v>0.07738888889</v>
      </c>
      <c r="H69" s="29">
        <f>H67/B67</f>
        <v>0.08266666667</v>
      </c>
      <c r="I69" s="29">
        <f>I67/B67</f>
        <v>0.07211111111</v>
      </c>
      <c r="J69" s="29">
        <f>J67/B67</f>
        <v>0.08822222222</v>
      </c>
      <c r="K69" s="29">
        <f>K67/B67</f>
        <v>0.07766666667</v>
      </c>
      <c r="L69" s="29">
        <f>L67/B67</f>
        <v>0.05233333333</v>
      </c>
      <c r="M69" s="29">
        <f>M67/B67</f>
        <v>0.07788888889</v>
      </c>
      <c r="N69" s="29">
        <f>N67/B67</f>
        <v>0.04444444444</v>
      </c>
      <c r="O69" s="43"/>
      <c r="P69" s="44"/>
    </row>
    <row r="70" ht="15.75" customHeight="1">
      <c r="A70" s="62" t="s">
        <v>80</v>
      </c>
      <c r="B70" s="63">
        <f t="shared" ref="B70:N70" si="7">B67-B51</f>
        <v>0</v>
      </c>
      <c r="C70" s="63">
        <f t="shared" si="7"/>
        <v>0</v>
      </c>
      <c r="D70" s="63">
        <f t="shared" si="7"/>
        <v>0</v>
      </c>
      <c r="E70" s="63">
        <f t="shared" si="7"/>
        <v>0</v>
      </c>
      <c r="F70" s="63">
        <f t="shared" si="7"/>
        <v>0</v>
      </c>
      <c r="G70" s="63">
        <f t="shared" si="7"/>
        <v>0</v>
      </c>
      <c r="H70" s="63">
        <f t="shared" si="7"/>
        <v>0</v>
      </c>
      <c r="I70" s="63">
        <f t="shared" si="7"/>
        <v>0</v>
      </c>
      <c r="J70" s="63">
        <f t="shared" si="7"/>
        <v>0</v>
      </c>
      <c r="K70" s="63">
        <f t="shared" si="7"/>
        <v>0</v>
      </c>
      <c r="L70" s="63">
        <f t="shared" si="7"/>
        <v>0</v>
      </c>
      <c r="M70" s="63">
        <f t="shared" si="7"/>
        <v>0</v>
      </c>
      <c r="N70" s="63">
        <f t="shared" si="7"/>
        <v>0</v>
      </c>
      <c r="O70" s="64"/>
      <c r="P70" s="44"/>
    </row>
  </sheetData>
  <mergeCells count="6">
    <mergeCell ref="A1:A2"/>
    <mergeCell ref="B1:B2"/>
    <mergeCell ref="C1:C2"/>
    <mergeCell ref="N1:N2"/>
    <mergeCell ref="O1:O2"/>
    <mergeCell ref="P1:P2"/>
  </mergeCells>
  <printOptions gridLines="1" horizontalCentered="1"/>
  <pageMargins bottom="0.75" footer="0.0" header="0.0" left="0.25" right="0.25"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0"/>
  <cols>
    <col customWidth="1" min="1" max="1" width="43.88"/>
    <col customWidth="1" min="2" max="2" width="12.25"/>
    <col customWidth="1" min="3" max="3" width="14.75"/>
    <col customWidth="1" min="4" max="4" width="8.88"/>
    <col customWidth="1" min="5" max="9" width="9.13"/>
    <col customWidth="1" min="10" max="10" width="9.0"/>
    <col customWidth="1" min="11" max="12" width="9.13"/>
    <col customWidth="1" min="13" max="13" width="10.0"/>
    <col customWidth="1" min="14" max="14" width="11.13"/>
    <col customWidth="1" min="15" max="15" width="12.0"/>
  </cols>
  <sheetData>
    <row r="1">
      <c r="A1" s="1" t="s">
        <v>0</v>
      </c>
      <c r="B1" s="2" t="s">
        <v>1</v>
      </c>
      <c r="C1" s="3" t="s">
        <v>2</v>
      </c>
      <c r="D1" s="4" t="s">
        <v>3</v>
      </c>
      <c r="E1" s="4" t="s">
        <v>4</v>
      </c>
      <c r="F1" s="4" t="s">
        <v>5</v>
      </c>
      <c r="G1" s="4" t="s">
        <v>6</v>
      </c>
      <c r="H1" s="4" t="s">
        <v>7</v>
      </c>
      <c r="I1" s="4" t="s">
        <v>8</v>
      </c>
      <c r="J1" s="4" t="s">
        <v>9</v>
      </c>
      <c r="K1" s="4" t="s">
        <v>10</v>
      </c>
      <c r="L1" s="4" t="s">
        <v>11</v>
      </c>
      <c r="M1" s="4" t="s">
        <v>12</v>
      </c>
      <c r="N1" s="2" t="s">
        <v>13</v>
      </c>
      <c r="O1" s="5" t="s">
        <v>14</v>
      </c>
      <c r="P1" s="6"/>
    </row>
    <row r="2">
      <c r="B2" s="7"/>
      <c r="C2" s="8"/>
      <c r="D2" s="65" t="s">
        <v>81</v>
      </c>
      <c r="E2" s="65" t="s">
        <v>81</v>
      </c>
      <c r="F2" s="65" t="s">
        <v>81</v>
      </c>
      <c r="G2" s="65" t="s">
        <v>81</v>
      </c>
      <c r="H2" s="65" t="s">
        <v>81</v>
      </c>
      <c r="I2" s="65" t="s">
        <v>81</v>
      </c>
      <c r="J2" s="65" t="s">
        <v>81</v>
      </c>
      <c r="K2" s="65" t="s">
        <v>81</v>
      </c>
      <c r="L2" s="65" t="s">
        <v>81</v>
      </c>
      <c r="M2" s="65" t="s">
        <v>81</v>
      </c>
      <c r="N2" s="7"/>
      <c r="O2" s="7"/>
    </row>
    <row r="3" ht="15.75" customHeight="1">
      <c r="A3" s="11" t="s">
        <v>15</v>
      </c>
      <c r="B3" s="12"/>
      <c r="C3" s="13"/>
      <c r="D3" s="13"/>
      <c r="E3" s="13"/>
      <c r="F3" s="13"/>
      <c r="G3" s="13"/>
      <c r="H3" s="13"/>
      <c r="I3" s="13"/>
      <c r="J3" s="13"/>
      <c r="K3" s="13"/>
      <c r="L3" s="13"/>
      <c r="M3" s="13"/>
      <c r="N3" s="14"/>
      <c r="O3" s="14"/>
      <c r="P3" s="15"/>
    </row>
    <row r="4" ht="15.75" customHeight="1">
      <c r="A4" s="16" t="s">
        <v>16</v>
      </c>
      <c r="B4" s="17"/>
      <c r="C4" s="18"/>
      <c r="D4" s="18"/>
      <c r="E4" s="18"/>
      <c r="F4" s="18"/>
      <c r="G4" s="18"/>
      <c r="H4" s="18"/>
      <c r="I4" s="18"/>
      <c r="J4" s="18"/>
      <c r="K4" s="18"/>
      <c r="L4" s="18"/>
      <c r="M4" s="18"/>
      <c r="N4" s="17"/>
      <c r="O4" s="19">
        <f t="shared" ref="O4:O26" si="1">B4-(SUM(C4:N4))</f>
        <v>0</v>
      </c>
      <c r="P4" s="15"/>
    </row>
    <row r="5" ht="15.75" customHeight="1">
      <c r="A5" s="16" t="s">
        <v>17</v>
      </c>
      <c r="B5" s="17"/>
      <c r="C5" s="18"/>
      <c r="D5" s="18"/>
      <c r="E5" s="18"/>
      <c r="F5" s="18"/>
      <c r="G5" s="18"/>
      <c r="H5" s="18"/>
      <c r="I5" s="18"/>
      <c r="J5" s="18"/>
      <c r="K5" s="18"/>
      <c r="L5" s="18"/>
      <c r="M5" s="18"/>
      <c r="N5" s="17"/>
      <c r="O5" s="19">
        <f t="shared" si="1"/>
        <v>0</v>
      </c>
      <c r="P5" s="15"/>
    </row>
    <row r="6" ht="15.75" customHeight="1">
      <c r="A6" s="16" t="s">
        <v>18</v>
      </c>
      <c r="B6" s="17"/>
      <c r="C6" s="18"/>
      <c r="D6" s="18"/>
      <c r="E6" s="18"/>
      <c r="F6" s="18"/>
      <c r="G6" s="18"/>
      <c r="H6" s="18"/>
      <c r="I6" s="18"/>
      <c r="J6" s="18"/>
      <c r="K6" s="18"/>
      <c r="L6" s="18"/>
      <c r="M6" s="18"/>
      <c r="N6" s="17"/>
      <c r="O6" s="19">
        <f t="shared" si="1"/>
        <v>0</v>
      </c>
      <c r="P6" s="15"/>
    </row>
    <row r="7" ht="15.75" customHeight="1">
      <c r="A7" s="16" t="s">
        <v>19</v>
      </c>
      <c r="B7" s="17"/>
      <c r="C7" s="18"/>
      <c r="D7" s="18"/>
      <c r="E7" s="18"/>
      <c r="F7" s="18"/>
      <c r="G7" s="18"/>
      <c r="H7" s="18"/>
      <c r="I7" s="18"/>
      <c r="J7" s="18"/>
      <c r="K7" s="18"/>
      <c r="L7" s="18"/>
      <c r="M7" s="18"/>
      <c r="N7" s="17"/>
      <c r="O7" s="19">
        <f t="shared" si="1"/>
        <v>0</v>
      </c>
      <c r="P7" s="15"/>
    </row>
    <row r="8" ht="15.75" customHeight="1">
      <c r="A8" s="16" t="s">
        <v>20</v>
      </c>
      <c r="B8" s="17"/>
      <c r="C8" s="18"/>
      <c r="D8" s="18"/>
      <c r="E8" s="18"/>
      <c r="F8" s="18"/>
      <c r="G8" s="18"/>
      <c r="H8" s="18"/>
      <c r="I8" s="18"/>
      <c r="J8" s="18"/>
      <c r="K8" s="18"/>
      <c r="L8" s="18"/>
      <c r="M8" s="18"/>
      <c r="N8" s="17"/>
      <c r="O8" s="19">
        <f t="shared" si="1"/>
        <v>0</v>
      </c>
      <c r="P8" s="15"/>
    </row>
    <row r="9" ht="15.75" customHeight="1">
      <c r="A9" s="16" t="s">
        <v>21</v>
      </c>
      <c r="B9" s="17"/>
      <c r="C9" s="18"/>
      <c r="D9" s="18"/>
      <c r="E9" s="18"/>
      <c r="F9" s="18"/>
      <c r="G9" s="18"/>
      <c r="H9" s="18"/>
      <c r="I9" s="18"/>
      <c r="J9" s="18"/>
      <c r="K9" s="18"/>
      <c r="L9" s="18"/>
      <c r="M9" s="18"/>
      <c r="N9" s="17"/>
      <c r="O9" s="19">
        <f t="shared" si="1"/>
        <v>0</v>
      </c>
      <c r="P9" s="15"/>
    </row>
    <row r="10" ht="15.75" customHeight="1">
      <c r="A10" s="16" t="s">
        <v>22</v>
      </c>
      <c r="B10" s="17"/>
      <c r="C10" s="18"/>
      <c r="D10" s="18"/>
      <c r="E10" s="18"/>
      <c r="F10" s="18"/>
      <c r="G10" s="18"/>
      <c r="H10" s="18"/>
      <c r="I10" s="18"/>
      <c r="J10" s="18"/>
      <c r="K10" s="18"/>
      <c r="L10" s="18"/>
      <c r="M10" s="18"/>
      <c r="N10" s="17"/>
      <c r="O10" s="19">
        <f t="shared" si="1"/>
        <v>0</v>
      </c>
      <c r="P10" s="15"/>
    </row>
    <row r="11" ht="15.75" customHeight="1">
      <c r="A11" s="16" t="s">
        <v>23</v>
      </c>
      <c r="B11" s="17"/>
      <c r="C11" s="18"/>
      <c r="D11" s="18"/>
      <c r="E11" s="18"/>
      <c r="F11" s="18"/>
      <c r="G11" s="18"/>
      <c r="H11" s="18"/>
      <c r="I11" s="18"/>
      <c r="J11" s="18"/>
      <c r="K11" s="18"/>
      <c r="L11" s="18"/>
      <c r="M11" s="18"/>
      <c r="N11" s="17"/>
      <c r="O11" s="19">
        <f t="shared" si="1"/>
        <v>0</v>
      </c>
      <c r="P11" s="15"/>
    </row>
    <row r="12" ht="15.75" customHeight="1">
      <c r="A12" s="16" t="s">
        <v>24</v>
      </c>
      <c r="B12" s="17"/>
      <c r="C12" s="18"/>
      <c r="D12" s="18"/>
      <c r="E12" s="18"/>
      <c r="F12" s="18"/>
      <c r="G12" s="18"/>
      <c r="H12" s="18"/>
      <c r="I12" s="18"/>
      <c r="J12" s="18"/>
      <c r="K12" s="18"/>
      <c r="L12" s="18"/>
      <c r="M12" s="18"/>
      <c r="N12" s="17"/>
      <c r="O12" s="19">
        <f t="shared" si="1"/>
        <v>0</v>
      </c>
      <c r="P12" s="15"/>
    </row>
    <row r="13" ht="15.75" customHeight="1">
      <c r="A13" s="16" t="s">
        <v>25</v>
      </c>
      <c r="B13" s="17"/>
      <c r="C13" s="18"/>
      <c r="D13" s="18"/>
      <c r="E13" s="18"/>
      <c r="F13" s="18"/>
      <c r="G13" s="18"/>
      <c r="H13" s="18"/>
      <c r="I13" s="18"/>
      <c r="J13" s="18"/>
      <c r="K13" s="18"/>
      <c r="L13" s="18"/>
      <c r="M13" s="18"/>
      <c r="N13" s="17"/>
      <c r="O13" s="19">
        <f t="shared" si="1"/>
        <v>0</v>
      </c>
      <c r="P13" s="15"/>
    </row>
    <row r="14" ht="15.75" customHeight="1">
      <c r="A14" s="16" t="s">
        <v>26</v>
      </c>
      <c r="B14" s="17"/>
      <c r="C14" s="18"/>
      <c r="D14" s="18"/>
      <c r="E14" s="18"/>
      <c r="F14" s="18"/>
      <c r="G14" s="18"/>
      <c r="H14" s="18"/>
      <c r="I14" s="18"/>
      <c r="J14" s="18"/>
      <c r="K14" s="18"/>
      <c r="L14" s="18"/>
      <c r="M14" s="18"/>
      <c r="N14" s="17"/>
      <c r="O14" s="19">
        <f t="shared" si="1"/>
        <v>0</v>
      </c>
      <c r="P14" s="15"/>
    </row>
    <row r="15" ht="15.75" customHeight="1">
      <c r="A15" s="16" t="s">
        <v>27</v>
      </c>
      <c r="B15" s="17"/>
      <c r="C15" s="18"/>
      <c r="D15" s="18"/>
      <c r="E15" s="18"/>
      <c r="F15" s="18"/>
      <c r="G15" s="18"/>
      <c r="H15" s="18"/>
      <c r="I15" s="18"/>
      <c r="J15" s="18"/>
      <c r="K15" s="18"/>
      <c r="L15" s="18"/>
      <c r="M15" s="18"/>
      <c r="N15" s="17"/>
      <c r="O15" s="19">
        <f t="shared" si="1"/>
        <v>0</v>
      </c>
      <c r="P15" s="15"/>
    </row>
    <row r="16" ht="15.75" customHeight="1">
      <c r="A16" s="16" t="s">
        <v>28</v>
      </c>
      <c r="B16" s="17"/>
      <c r="C16" s="18"/>
      <c r="D16" s="18"/>
      <c r="E16" s="18"/>
      <c r="F16" s="18"/>
      <c r="G16" s="18"/>
      <c r="H16" s="18"/>
      <c r="I16" s="18"/>
      <c r="J16" s="18"/>
      <c r="K16" s="18"/>
      <c r="L16" s="18"/>
      <c r="M16" s="18"/>
      <c r="N16" s="17"/>
      <c r="O16" s="19">
        <f t="shared" si="1"/>
        <v>0</v>
      </c>
      <c r="P16" s="15"/>
    </row>
    <row r="17" ht="15.75" customHeight="1">
      <c r="A17" s="16" t="s">
        <v>29</v>
      </c>
      <c r="B17" s="17"/>
      <c r="C17" s="17"/>
      <c r="D17" s="18"/>
      <c r="E17" s="18"/>
      <c r="F17" s="18"/>
      <c r="G17" s="18"/>
      <c r="H17" s="18"/>
      <c r="I17" s="18"/>
      <c r="J17" s="18"/>
      <c r="K17" s="18"/>
      <c r="L17" s="18"/>
      <c r="M17" s="18"/>
      <c r="N17" s="17"/>
      <c r="O17" s="19">
        <f t="shared" si="1"/>
        <v>0</v>
      </c>
      <c r="P17" s="15"/>
    </row>
    <row r="18" ht="15.75" customHeight="1">
      <c r="A18" s="16" t="s">
        <v>30</v>
      </c>
      <c r="B18" s="17"/>
      <c r="C18" s="17"/>
      <c r="D18" s="18"/>
      <c r="E18" s="18"/>
      <c r="F18" s="18"/>
      <c r="G18" s="18"/>
      <c r="H18" s="18"/>
      <c r="I18" s="18"/>
      <c r="J18" s="18"/>
      <c r="K18" s="18"/>
      <c r="L18" s="18"/>
      <c r="M18" s="18"/>
      <c r="N18" s="17"/>
      <c r="O18" s="19">
        <f t="shared" si="1"/>
        <v>0</v>
      </c>
      <c r="P18" s="15"/>
    </row>
    <row r="19" ht="15.75" customHeight="1">
      <c r="A19" s="16" t="s">
        <v>31</v>
      </c>
      <c r="B19" s="17"/>
      <c r="C19" s="18"/>
      <c r="D19" s="18"/>
      <c r="E19" s="18"/>
      <c r="F19" s="18"/>
      <c r="G19" s="18"/>
      <c r="H19" s="18"/>
      <c r="I19" s="18"/>
      <c r="J19" s="18"/>
      <c r="K19" s="18"/>
      <c r="L19" s="18"/>
      <c r="M19" s="18"/>
      <c r="N19" s="17"/>
      <c r="O19" s="19">
        <f t="shared" si="1"/>
        <v>0</v>
      </c>
      <c r="P19" s="15"/>
    </row>
    <row r="20" ht="15.75" customHeight="1">
      <c r="A20" s="16" t="s">
        <v>32</v>
      </c>
      <c r="B20" s="17"/>
      <c r="C20" s="18"/>
      <c r="D20" s="18"/>
      <c r="E20" s="18"/>
      <c r="F20" s="18"/>
      <c r="G20" s="18"/>
      <c r="H20" s="18"/>
      <c r="I20" s="18"/>
      <c r="J20" s="18"/>
      <c r="K20" s="18"/>
      <c r="L20" s="18"/>
      <c r="M20" s="18"/>
      <c r="N20" s="17"/>
      <c r="O20" s="19">
        <f t="shared" si="1"/>
        <v>0</v>
      </c>
      <c r="P20" s="15"/>
    </row>
    <row r="21" ht="15.75" customHeight="1">
      <c r="A21" s="16" t="s">
        <v>33</v>
      </c>
      <c r="B21" s="17"/>
      <c r="C21" s="18"/>
      <c r="D21" s="18"/>
      <c r="E21" s="18"/>
      <c r="F21" s="18"/>
      <c r="G21" s="18"/>
      <c r="H21" s="18"/>
      <c r="I21" s="18"/>
      <c r="J21" s="18"/>
      <c r="K21" s="18"/>
      <c r="L21" s="18"/>
      <c r="M21" s="18"/>
      <c r="N21" s="17"/>
      <c r="O21" s="19">
        <f t="shared" si="1"/>
        <v>0</v>
      </c>
      <c r="P21" s="15"/>
    </row>
    <row r="22" ht="15.75" customHeight="1">
      <c r="A22" s="16" t="s">
        <v>34</v>
      </c>
      <c r="B22" s="17"/>
      <c r="C22" s="18"/>
      <c r="D22" s="18"/>
      <c r="E22" s="18"/>
      <c r="F22" s="18"/>
      <c r="G22" s="18"/>
      <c r="H22" s="18"/>
      <c r="I22" s="18"/>
      <c r="J22" s="18"/>
      <c r="K22" s="18"/>
      <c r="L22" s="18"/>
      <c r="M22" s="18"/>
      <c r="N22" s="17"/>
      <c r="O22" s="19">
        <f t="shared" si="1"/>
        <v>0</v>
      </c>
      <c r="P22" s="15"/>
    </row>
    <row r="23" ht="15.75" customHeight="1">
      <c r="A23" s="16" t="s">
        <v>35</v>
      </c>
      <c r="B23" s="17"/>
      <c r="C23" s="18"/>
      <c r="D23" s="18"/>
      <c r="E23" s="18"/>
      <c r="F23" s="18"/>
      <c r="G23" s="18"/>
      <c r="H23" s="18"/>
      <c r="I23" s="18"/>
      <c r="J23" s="18"/>
      <c r="K23" s="18"/>
      <c r="L23" s="18"/>
      <c r="M23" s="18"/>
      <c r="N23" s="17"/>
      <c r="O23" s="19">
        <f t="shared" si="1"/>
        <v>0</v>
      </c>
      <c r="P23" s="15"/>
    </row>
    <row r="24" ht="15.75" customHeight="1">
      <c r="A24" s="16" t="s">
        <v>36</v>
      </c>
      <c r="B24" s="17"/>
      <c r="C24" s="18"/>
      <c r="D24" s="18"/>
      <c r="E24" s="18"/>
      <c r="F24" s="18"/>
      <c r="G24" s="18"/>
      <c r="H24" s="18"/>
      <c r="I24" s="18"/>
      <c r="J24" s="18"/>
      <c r="K24" s="18"/>
      <c r="L24" s="18"/>
      <c r="M24" s="18"/>
      <c r="N24" s="17"/>
      <c r="O24" s="19">
        <f t="shared" si="1"/>
        <v>0</v>
      </c>
      <c r="P24" s="15"/>
    </row>
    <row r="25" ht="15.75" customHeight="1">
      <c r="A25" s="16" t="s">
        <v>37</v>
      </c>
      <c r="B25" s="17"/>
      <c r="C25" s="18"/>
      <c r="D25" s="18"/>
      <c r="E25" s="18"/>
      <c r="F25" s="18"/>
      <c r="G25" s="18"/>
      <c r="H25" s="18"/>
      <c r="I25" s="18"/>
      <c r="J25" s="18"/>
      <c r="K25" s="18"/>
      <c r="L25" s="18"/>
      <c r="M25" s="18"/>
      <c r="N25" s="17"/>
      <c r="O25" s="19">
        <f t="shared" si="1"/>
        <v>0</v>
      </c>
      <c r="P25" s="15"/>
    </row>
    <row r="26" ht="15.75" customHeight="1">
      <c r="A26" s="16" t="s">
        <v>38</v>
      </c>
      <c r="B26" s="17"/>
      <c r="C26" s="18"/>
      <c r="D26" s="18"/>
      <c r="E26" s="18"/>
      <c r="F26" s="18"/>
      <c r="G26" s="18"/>
      <c r="H26" s="18"/>
      <c r="I26" s="18"/>
      <c r="J26" s="18"/>
      <c r="K26" s="18"/>
      <c r="L26" s="18"/>
      <c r="M26" s="18"/>
      <c r="N26" s="17"/>
      <c r="O26" s="19">
        <f t="shared" si="1"/>
        <v>0</v>
      </c>
      <c r="P26" s="15"/>
    </row>
    <row r="27" ht="15.75" customHeight="1">
      <c r="A27" s="11" t="s">
        <v>39</v>
      </c>
      <c r="B27" s="12"/>
      <c r="C27" s="13"/>
      <c r="D27" s="13"/>
      <c r="E27" s="13"/>
      <c r="F27" s="13"/>
      <c r="G27" s="13"/>
      <c r="H27" s="13"/>
      <c r="I27" s="13"/>
      <c r="J27" s="13"/>
      <c r="K27" s="13"/>
      <c r="L27" s="13"/>
      <c r="M27" s="13"/>
      <c r="N27" s="14"/>
      <c r="O27" s="14"/>
      <c r="P27" s="15"/>
    </row>
    <row r="28" ht="15.75" customHeight="1">
      <c r="A28" s="16" t="s">
        <v>40</v>
      </c>
      <c r="B28" s="17"/>
      <c r="C28" s="18"/>
      <c r="D28" s="18"/>
      <c r="E28" s="15"/>
      <c r="F28" s="18"/>
      <c r="G28" s="18"/>
      <c r="H28" s="18"/>
      <c r="I28" s="18"/>
      <c r="J28" s="18"/>
      <c r="K28" s="18"/>
      <c r="L28" s="18"/>
      <c r="M28" s="18"/>
      <c r="N28" s="17"/>
      <c r="O28" s="19">
        <f t="shared" ref="O28:O52" si="2">B28-(SUM(C28:N28))</f>
        <v>0</v>
      </c>
      <c r="P28" s="15"/>
    </row>
    <row r="29" ht="15.75" customHeight="1">
      <c r="A29" s="16" t="s">
        <v>41</v>
      </c>
      <c r="B29" s="17"/>
      <c r="C29" s="18"/>
      <c r="D29" s="18"/>
      <c r="E29" s="18"/>
      <c r="F29" s="18"/>
      <c r="G29" s="18"/>
      <c r="H29" s="18"/>
      <c r="I29" s="18"/>
      <c r="J29" s="18"/>
      <c r="K29" s="18"/>
      <c r="L29" s="18"/>
      <c r="M29" s="18"/>
      <c r="N29" s="17"/>
      <c r="O29" s="19">
        <f t="shared" si="2"/>
        <v>0</v>
      </c>
      <c r="P29" s="15"/>
    </row>
    <row r="30" ht="15.75" customHeight="1">
      <c r="A30" s="16" t="s">
        <v>42</v>
      </c>
      <c r="B30" s="17"/>
      <c r="C30" s="18"/>
      <c r="D30" s="18"/>
      <c r="E30" s="15"/>
      <c r="F30" s="18"/>
      <c r="G30" s="18"/>
      <c r="H30" s="18"/>
      <c r="I30" s="18"/>
      <c r="J30" s="18"/>
      <c r="K30" s="18"/>
      <c r="L30" s="18"/>
      <c r="M30" s="18"/>
      <c r="N30" s="17"/>
      <c r="O30" s="19">
        <f t="shared" si="2"/>
        <v>0</v>
      </c>
      <c r="P30" s="15"/>
    </row>
    <row r="31" ht="15.75" customHeight="1">
      <c r="A31" s="16" t="s">
        <v>43</v>
      </c>
      <c r="B31" s="17"/>
      <c r="C31" s="18"/>
      <c r="D31" s="18"/>
      <c r="E31" s="18"/>
      <c r="F31" s="15"/>
      <c r="G31" s="18"/>
      <c r="H31" s="18"/>
      <c r="I31" s="18"/>
      <c r="J31" s="18"/>
      <c r="K31" s="18"/>
      <c r="L31" s="18"/>
      <c r="M31" s="18"/>
      <c r="N31" s="17"/>
      <c r="O31" s="19">
        <f t="shared" si="2"/>
        <v>0</v>
      </c>
      <c r="P31" s="15"/>
    </row>
    <row r="32" ht="15.75" customHeight="1">
      <c r="A32" s="16" t="s">
        <v>44</v>
      </c>
      <c r="B32" s="17"/>
      <c r="C32" s="18"/>
      <c r="D32" s="18"/>
      <c r="E32" s="18"/>
      <c r="F32" s="18"/>
      <c r="G32" s="18"/>
      <c r="H32" s="18"/>
      <c r="I32" s="18"/>
      <c r="J32" s="18"/>
      <c r="K32" s="18"/>
      <c r="L32" s="18"/>
      <c r="M32" s="18"/>
      <c r="N32" s="17"/>
      <c r="O32" s="19">
        <f t="shared" si="2"/>
        <v>0</v>
      </c>
      <c r="P32" s="15"/>
    </row>
    <row r="33" ht="15.75" customHeight="1">
      <c r="A33" s="16" t="s">
        <v>45</v>
      </c>
      <c r="B33" s="17"/>
      <c r="C33" s="18"/>
      <c r="D33" s="18"/>
      <c r="E33" s="18"/>
      <c r="F33" s="18"/>
      <c r="G33" s="18"/>
      <c r="H33" s="18"/>
      <c r="I33" s="18"/>
      <c r="J33" s="18"/>
      <c r="K33" s="18"/>
      <c r="L33" s="18"/>
      <c r="M33" s="18"/>
      <c r="N33" s="17"/>
      <c r="O33" s="19">
        <f t="shared" si="2"/>
        <v>0</v>
      </c>
      <c r="P33" s="15"/>
    </row>
    <row r="34" ht="15.75" customHeight="1">
      <c r="A34" s="16" t="s">
        <v>46</v>
      </c>
      <c r="B34" s="17"/>
      <c r="C34" s="18"/>
      <c r="D34" s="18"/>
      <c r="E34" s="18"/>
      <c r="F34" s="18"/>
      <c r="G34" s="15"/>
      <c r="H34" s="18"/>
      <c r="I34" s="18"/>
      <c r="J34" s="18"/>
      <c r="K34" s="18"/>
      <c r="L34" s="18"/>
      <c r="M34" s="18"/>
      <c r="N34" s="17"/>
      <c r="O34" s="19">
        <f t="shared" si="2"/>
        <v>0</v>
      </c>
      <c r="P34" s="15"/>
    </row>
    <row r="35" ht="15.75" customHeight="1">
      <c r="A35" s="16" t="s">
        <v>47</v>
      </c>
      <c r="B35" s="17"/>
      <c r="C35" s="18"/>
      <c r="D35" s="18"/>
      <c r="E35" s="18"/>
      <c r="F35" s="18"/>
      <c r="G35" s="18"/>
      <c r="H35" s="15"/>
      <c r="I35" s="18"/>
      <c r="J35" s="18"/>
      <c r="K35" s="18"/>
      <c r="L35" s="18"/>
      <c r="M35" s="18"/>
      <c r="N35" s="17"/>
      <c r="O35" s="19">
        <f t="shared" si="2"/>
        <v>0</v>
      </c>
      <c r="P35" s="15"/>
    </row>
    <row r="36" ht="15.75" customHeight="1">
      <c r="A36" s="16" t="s">
        <v>48</v>
      </c>
      <c r="B36" s="17"/>
      <c r="C36" s="18"/>
      <c r="D36" s="18"/>
      <c r="E36" s="18"/>
      <c r="F36" s="18"/>
      <c r="G36" s="15"/>
      <c r="H36" s="18"/>
      <c r="I36" s="18"/>
      <c r="J36" s="18"/>
      <c r="K36" s="18"/>
      <c r="L36" s="18"/>
      <c r="M36" s="18"/>
      <c r="N36" s="17"/>
      <c r="O36" s="19">
        <f t="shared" si="2"/>
        <v>0</v>
      </c>
      <c r="P36" s="15"/>
    </row>
    <row r="37" ht="15.75" customHeight="1">
      <c r="A37" s="16" t="s">
        <v>49</v>
      </c>
      <c r="B37" s="17"/>
      <c r="C37" s="18"/>
      <c r="D37" s="18"/>
      <c r="E37" s="18"/>
      <c r="F37" s="18"/>
      <c r="G37" s="18"/>
      <c r="H37" s="18"/>
      <c r="I37" s="18"/>
      <c r="J37" s="18"/>
      <c r="K37" s="18"/>
      <c r="L37" s="18"/>
      <c r="M37" s="18"/>
      <c r="N37" s="17"/>
      <c r="O37" s="19">
        <f t="shared" si="2"/>
        <v>0</v>
      </c>
      <c r="P37" s="15"/>
    </row>
    <row r="38" ht="15.75" customHeight="1">
      <c r="A38" s="16" t="s">
        <v>50</v>
      </c>
      <c r="B38" s="17"/>
      <c r="C38" s="18"/>
      <c r="D38" s="18"/>
      <c r="E38" s="18"/>
      <c r="F38" s="18"/>
      <c r="G38" s="18"/>
      <c r="H38" s="18"/>
      <c r="I38" s="18"/>
      <c r="J38" s="18"/>
      <c r="K38" s="18"/>
      <c r="L38" s="18"/>
      <c r="M38" s="18"/>
      <c r="N38" s="17"/>
      <c r="O38" s="19">
        <f t="shared" si="2"/>
        <v>0</v>
      </c>
      <c r="P38" s="15"/>
    </row>
    <row r="39" ht="15.75" customHeight="1">
      <c r="A39" s="16" t="s">
        <v>51</v>
      </c>
      <c r="B39" s="17"/>
      <c r="C39" s="18"/>
      <c r="D39" s="18"/>
      <c r="E39" s="18"/>
      <c r="F39" s="18"/>
      <c r="G39" s="18"/>
      <c r="H39" s="18"/>
      <c r="I39" s="18"/>
      <c r="J39" s="18"/>
      <c r="K39" s="18"/>
      <c r="L39" s="18"/>
      <c r="M39" s="18"/>
      <c r="N39" s="17"/>
      <c r="O39" s="19">
        <f t="shared" si="2"/>
        <v>0</v>
      </c>
      <c r="P39" s="15"/>
    </row>
    <row r="40" ht="15.75" customHeight="1">
      <c r="A40" s="16" t="s">
        <v>52</v>
      </c>
      <c r="B40" s="17"/>
      <c r="C40" s="18"/>
      <c r="D40" s="18"/>
      <c r="E40" s="18"/>
      <c r="F40" s="18"/>
      <c r="G40" s="18"/>
      <c r="H40" s="18"/>
      <c r="I40" s="18"/>
      <c r="J40" s="18"/>
      <c r="K40" s="18"/>
      <c r="L40" s="18"/>
      <c r="M40" s="18"/>
      <c r="N40" s="17"/>
      <c r="O40" s="19">
        <f t="shared" si="2"/>
        <v>0</v>
      </c>
      <c r="P40" s="15"/>
    </row>
    <row r="41" ht="15.75" customHeight="1">
      <c r="A41" s="16" t="s">
        <v>53</v>
      </c>
      <c r="B41" s="17"/>
      <c r="C41" s="18"/>
      <c r="D41" s="18"/>
      <c r="E41" s="18"/>
      <c r="F41" s="18"/>
      <c r="G41" s="18"/>
      <c r="H41" s="18"/>
      <c r="I41" s="18"/>
      <c r="J41" s="18"/>
      <c r="K41" s="18"/>
      <c r="L41" s="18"/>
      <c r="M41" s="18"/>
      <c r="N41" s="17"/>
      <c r="O41" s="19">
        <f t="shared" si="2"/>
        <v>0</v>
      </c>
      <c r="P41" s="15"/>
    </row>
    <row r="42" ht="15.75" customHeight="1">
      <c r="A42" s="16" t="s">
        <v>54</v>
      </c>
      <c r="B42" s="17"/>
      <c r="C42" s="18"/>
      <c r="D42" s="18"/>
      <c r="E42" s="18"/>
      <c r="F42" s="18"/>
      <c r="G42" s="18"/>
      <c r="H42" s="18"/>
      <c r="I42" s="18"/>
      <c r="J42" s="18"/>
      <c r="K42" s="18"/>
      <c r="L42" s="18"/>
      <c r="M42" s="18"/>
      <c r="N42" s="17"/>
      <c r="O42" s="19">
        <f t="shared" si="2"/>
        <v>0</v>
      </c>
      <c r="P42" s="15"/>
    </row>
    <row r="43" ht="15.75" customHeight="1">
      <c r="A43" s="16" t="s">
        <v>55</v>
      </c>
      <c r="B43" s="17"/>
      <c r="C43" s="18"/>
      <c r="D43" s="18"/>
      <c r="E43" s="18"/>
      <c r="F43" s="18"/>
      <c r="G43" s="18"/>
      <c r="H43" s="18"/>
      <c r="I43" s="18"/>
      <c r="J43" s="18"/>
      <c r="K43" s="18"/>
      <c r="L43" s="18"/>
      <c r="M43" s="18"/>
      <c r="N43" s="17"/>
      <c r="O43" s="19">
        <f t="shared" si="2"/>
        <v>0</v>
      </c>
      <c r="P43" s="15"/>
    </row>
    <row r="44" ht="15.75" customHeight="1">
      <c r="A44" s="16" t="s">
        <v>56</v>
      </c>
      <c r="B44" s="17"/>
      <c r="C44" s="18"/>
      <c r="D44" s="18"/>
      <c r="E44" s="18"/>
      <c r="F44" s="18"/>
      <c r="G44" s="18"/>
      <c r="H44" s="18"/>
      <c r="I44" s="18"/>
      <c r="J44" s="18"/>
      <c r="K44" s="18"/>
      <c r="L44" s="18"/>
      <c r="M44" s="17"/>
      <c r="N44" s="17"/>
      <c r="O44" s="19">
        <f t="shared" si="2"/>
        <v>0</v>
      </c>
      <c r="P44" s="15"/>
    </row>
    <row r="45" ht="15.75" customHeight="1">
      <c r="A45" s="16" t="s">
        <v>57</v>
      </c>
      <c r="B45" s="17"/>
      <c r="C45" s="18"/>
      <c r="D45" s="18"/>
      <c r="E45" s="18"/>
      <c r="F45" s="18"/>
      <c r="G45" s="18"/>
      <c r="H45" s="18"/>
      <c r="I45" s="18"/>
      <c r="J45" s="18"/>
      <c r="K45" s="18"/>
      <c r="L45" s="18"/>
      <c r="M45" s="17"/>
      <c r="N45" s="17"/>
      <c r="O45" s="19">
        <f t="shared" si="2"/>
        <v>0</v>
      </c>
      <c r="P45" s="15"/>
    </row>
    <row r="46" ht="15.75" customHeight="1">
      <c r="A46" s="16" t="s">
        <v>58</v>
      </c>
      <c r="B46" s="17"/>
      <c r="C46" s="18"/>
      <c r="D46" s="18"/>
      <c r="E46" s="18"/>
      <c r="F46" s="18"/>
      <c r="G46" s="18"/>
      <c r="H46" s="18"/>
      <c r="I46" s="18"/>
      <c r="J46" s="18"/>
      <c r="K46" s="18"/>
      <c r="L46" s="18"/>
      <c r="M46" s="17"/>
      <c r="N46" s="17"/>
      <c r="O46" s="19">
        <f t="shared" si="2"/>
        <v>0</v>
      </c>
      <c r="P46" s="15"/>
    </row>
    <row r="47" ht="15.75" customHeight="1">
      <c r="A47" s="20" t="s">
        <v>59</v>
      </c>
      <c r="B47" s="17"/>
      <c r="C47" s="18"/>
      <c r="D47" s="18"/>
      <c r="E47" s="18"/>
      <c r="F47" s="18"/>
      <c r="G47" s="18"/>
      <c r="H47" s="18"/>
      <c r="I47" s="18"/>
      <c r="J47" s="18"/>
      <c r="K47" s="18"/>
      <c r="L47" s="18"/>
      <c r="M47" s="18"/>
      <c r="N47" s="17"/>
      <c r="O47" s="19">
        <f t="shared" si="2"/>
        <v>0</v>
      </c>
      <c r="P47" s="15"/>
    </row>
    <row r="48" ht="15.75" customHeight="1">
      <c r="A48" s="20" t="s">
        <v>82</v>
      </c>
      <c r="B48" s="17"/>
      <c r="C48" s="18"/>
      <c r="D48" s="18"/>
      <c r="E48" s="18"/>
      <c r="F48" s="18"/>
      <c r="G48" s="18"/>
      <c r="H48" s="18"/>
      <c r="I48" s="18"/>
      <c r="J48" s="18"/>
      <c r="K48" s="18"/>
      <c r="L48" s="18"/>
      <c r="M48" s="18"/>
      <c r="N48" s="17"/>
      <c r="O48" s="19">
        <f t="shared" si="2"/>
        <v>0</v>
      </c>
      <c r="P48" s="15"/>
    </row>
    <row r="49" ht="15.75" customHeight="1">
      <c r="A49" s="20" t="s">
        <v>60</v>
      </c>
      <c r="B49" s="17"/>
      <c r="C49" s="18"/>
      <c r="D49" s="18"/>
      <c r="E49" s="18"/>
      <c r="F49" s="18"/>
      <c r="G49" s="18"/>
      <c r="H49" s="18"/>
      <c r="I49" s="18"/>
      <c r="J49" s="18"/>
      <c r="K49" s="18"/>
      <c r="L49" s="18"/>
      <c r="M49" s="18"/>
      <c r="N49" s="17"/>
      <c r="O49" s="19">
        <f t="shared" si="2"/>
        <v>0</v>
      </c>
      <c r="P49" s="15"/>
    </row>
    <row r="50">
      <c r="A50" s="20" t="s">
        <v>61</v>
      </c>
      <c r="B50" s="17"/>
      <c r="C50" s="18"/>
      <c r="D50" s="18"/>
      <c r="E50" s="18"/>
      <c r="F50" s="18"/>
      <c r="G50" s="18"/>
      <c r="H50" s="18"/>
      <c r="I50" s="18"/>
      <c r="J50" s="18"/>
      <c r="K50" s="18"/>
      <c r="L50" s="18"/>
      <c r="M50" s="17"/>
      <c r="N50" s="17"/>
      <c r="O50" s="19">
        <f t="shared" si="2"/>
        <v>0</v>
      </c>
      <c r="P50" s="15"/>
    </row>
    <row r="51" ht="15.75" customHeight="1">
      <c r="A51" s="21" t="s">
        <v>62</v>
      </c>
      <c r="B51" s="22"/>
      <c r="C51" s="23"/>
      <c r="D51" s="23">
        <f t="shared" ref="D51:L51" si="3">(SUM(D23:D47,D8)*-0.05)</f>
        <v>0</v>
      </c>
      <c r="E51" s="23">
        <f t="shared" si="3"/>
        <v>0</v>
      </c>
      <c r="F51" s="23">
        <f t="shared" si="3"/>
        <v>0</v>
      </c>
      <c r="G51" s="23">
        <f t="shared" si="3"/>
        <v>0</v>
      </c>
      <c r="H51" s="23">
        <f t="shared" si="3"/>
        <v>0</v>
      </c>
      <c r="I51" s="23">
        <f t="shared" si="3"/>
        <v>0</v>
      </c>
      <c r="J51" s="23">
        <f t="shared" si="3"/>
        <v>0</v>
      </c>
      <c r="K51" s="23">
        <f t="shared" si="3"/>
        <v>0</v>
      </c>
      <c r="L51" s="23">
        <f t="shared" si="3"/>
        <v>0</v>
      </c>
      <c r="M51" s="23"/>
      <c r="N51" s="22"/>
      <c r="O51" s="24">
        <f t="shared" si="2"/>
        <v>0</v>
      </c>
      <c r="P51" s="15"/>
    </row>
    <row r="52" ht="15.75" customHeight="1">
      <c r="A52" s="25" t="s">
        <v>63</v>
      </c>
      <c r="B52" s="26">
        <f t="shared" ref="B52:N52" si="4">SUM(B3:B51)</f>
        <v>0</v>
      </c>
      <c r="C52" s="27">
        <f t="shared" si="4"/>
        <v>0</v>
      </c>
      <c r="D52" s="27">
        <f t="shared" si="4"/>
        <v>0</v>
      </c>
      <c r="E52" s="27">
        <f t="shared" si="4"/>
        <v>0</v>
      </c>
      <c r="F52" s="27">
        <f t="shared" si="4"/>
        <v>0</v>
      </c>
      <c r="G52" s="27">
        <f t="shared" si="4"/>
        <v>0</v>
      </c>
      <c r="H52" s="27">
        <f t="shared" si="4"/>
        <v>0</v>
      </c>
      <c r="I52" s="27">
        <f t="shared" si="4"/>
        <v>0</v>
      </c>
      <c r="J52" s="27">
        <f t="shared" si="4"/>
        <v>0</v>
      </c>
      <c r="K52" s="27">
        <f t="shared" si="4"/>
        <v>0</v>
      </c>
      <c r="L52" s="27">
        <f t="shared" si="4"/>
        <v>0</v>
      </c>
      <c r="M52" s="27">
        <f t="shared" si="4"/>
        <v>0</v>
      </c>
      <c r="N52" s="27">
        <f t="shared" si="4"/>
        <v>0</v>
      </c>
      <c r="O52" s="19">
        <f t="shared" si="2"/>
        <v>0</v>
      </c>
      <c r="P52" s="28"/>
    </row>
    <row r="53" ht="15.75" customHeight="1">
      <c r="A53" s="28" t="s">
        <v>64</v>
      </c>
      <c r="B53" s="17"/>
      <c r="C53" s="29" t="str">
        <f>C52/B52</f>
        <v>#DIV/0!</v>
      </c>
      <c r="D53" s="29" t="str">
        <f>(C52+D52)/B52</f>
        <v>#DIV/0!</v>
      </c>
      <c r="E53" s="29" t="str">
        <f>(C52+D52+E52)/B52</f>
        <v>#DIV/0!</v>
      </c>
      <c r="F53" s="29" t="str">
        <f>(C52+D52+E52+F52)/B52</f>
        <v>#DIV/0!</v>
      </c>
      <c r="G53" s="29" t="str">
        <f>(C52+D52+E52+F52+G52)/B52</f>
        <v>#DIV/0!</v>
      </c>
      <c r="H53" s="29" t="str">
        <f>(C52+D52+E52+F52+G52+H52)/B52</f>
        <v>#DIV/0!</v>
      </c>
      <c r="I53" s="29" t="str">
        <f>(C52+D52+E52+F52+G52+H52+I52)/B52</f>
        <v>#DIV/0!</v>
      </c>
      <c r="J53" s="29" t="str">
        <f>(C52+D52+E52+F52+G52+H52+I52+J52)/B52</f>
        <v>#DIV/0!</v>
      </c>
      <c r="K53" s="29" t="str">
        <f>(C52+D52+E52+F52+G52+H52+I52+J52+K52)/B52</f>
        <v>#DIV/0!</v>
      </c>
      <c r="L53" s="29" t="str">
        <f>(C52+D52+E52+F52+G52+H52+I52+J52+K52+L52)/B52</f>
        <v>#DIV/0!</v>
      </c>
      <c r="M53" s="29" t="str">
        <f>(C52+D52+E52+F52+G52+H52+I52+J52+K52+L52+M52)/B52</f>
        <v>#DIV/0!</v>
      </c>
      <c r="N53" s="29" t="str">
        <f>(C52+D52+E52+F52+G52+H52+I52+J52+K52+L52+M52+N52)/B52</f>
        <v>#DIV/0!</v>
      </c>
      <c r="O53" s="30"/>
      <c r="P53" s="31"/>
    </row>
    <row r="54" ht="15.75" customHeight="1">
      <c r="A54" s="32" t="s">
        <v>65</v>
      </c>
      <c r="B54" s="33"/>
      <c r="C54" s="34" t="str">
        <f>C52/B52</f>
        <v>#DIV/0!</v>
      </c>
      <c r="D54" s="34" t="str">
        <f>D52/B52</f>
        <v>#DIV/0!</v>
      </c>
      <c r="E54" s="34" t="str">
        <f>E52/B52</f>
        <v>#DIV/0!</v>
      </c>
      <c r="F54" s="34" t="str">
        <f>F52/B52</f>
        <v>#DIV/0!</v>
      </c>
      <c r="G54" s="34" t="str">
        <f>G52/B52</f>
        <v>#DIV/0!</v>
      </c>
      <c r="H54" s="34" t="str">
        <f>H52/B52</f>
        <v>#DIV/0!</v>
      </c>
      <c r="I54" s="34" t="str">
        <f>I52/B52</f>
        <v>#DIV/0!</v>
      </c>
      <c r="J54" s="34" t="str">
        <f>J52/B52</f>
        <v>#DIV/0!</v>
      </c>
      <c r="K54" s="34" t="str">
        <f>K52/B52</f>
        <v>#DIV/0!</v>
      </c>
      <c r="L54" s="34" t="str">
        <f>L52/B52</f>
        <v>#DIV/0!</v>
      </c>
      <c r="M54" s="34" t="str">
        <f>M52/B52</f>
        <v>#DIV/0!</v>
      </c>
      <c r="N54" s="34" t="str">
        <f>N52/B52</f>
        <v>#DIV/0!</v>
      </c>
      <c r="O54" s="35"/>
      <c r="P54" s="31"/>
    </row>
    <row r="55" ht="15.75" customHeight="1">
      <c r="A55" s="36" t="s">
        <v>66</v>
      </c>
      <c r="B55" s="37"/>
      <c r="C55" s="38"/>
      <c r="D55" s="38"/>
      <c r="E55" s="38"/>
      <c r="F55" s="38"/>
      <c r="G55" s="38"/>
      <c r="H55" s="38"/>
      <c r="I55" s="38"/>
      <c r="J55" s="38"/>
      <c r="K55" s="38"/>
      <c r="L55" s="38"/>
      <c r="M55" s="38"/>
      <c r="N55" s="38"/>
      <c r="O55" s="38"/>
      <c r="P55" s="20"/>
    </row>
    <row r="56" ht="15.75" customHeight="1">
      <c r="A56" s="39" t="s">
        <v>67</v>
      </c>
      <c r="B56" s="40"/>
      <c r="C56" s="41"/>
      <c r="D56" s="42"/>
      <c r="E56" s="42"/>
      <c r="F56" s="42"/>
      <c r="G56" s="42"/>
      <c r="H56" s="42"/>
      <c r="I56" s="42"/>
      <c r="J56" s="42"/>
      <c r="K56" s="42"/>
      <c r="L56" s="42"/>
      <c r="M56" s="42"/>
      <c r="N56" s="41"/>
      <c r="O56" s="43">
        <f>B56-(SUM(C56:N56))</f>
        <v>0</v>
      </c>
      <c r="P56" s="44"/>
    </row>
    <row r="57" ht="15.75" customHeight="1">
      <c r="A57" s="45" t="s">
        <v>68</v>
      </c>
      <c r="B57" s="46"/>
      <c r="C57" s="47" t="str">
        <f>C56/B56</f>
        <v>#DIV/0!</v>
      </c>
      <c r="D57" s="47" t="str">
        <f>(C56+D56)/B56</f>
        <v>#DIV/0!</v>
      </c>
      <c r="E57" s="47" t="str">
        <f>(C56+D56+E56)/B56</f>
        <v>#DIV/0!</v>
      </c>
      <c r="F57" s="47" t="str">
        <f>(C56+D56+E56+F56)/B56</f>
        <v>#DIV/0!</v>
      </c>
      <c r="G57" s="47" t="str">
        <f>(C56+D56+E56+F56+G56)/B56</f>
        <v>#DIV/0!</v>
      </c>
      <c r="H57" s="47" t="str">
        <f>(C56+D56+E56+F56+G56+H56)/B56</f>
        <v>#DIV/0!</v>
      </c>
      <c r="I57" s="47" t="str">
        <f>(C56+D56+E56+F56+G56+H56+I56)/B56</f>
        <v>#DIV/0!</v>
      </c>
      <c r="J57" s="47" t="str">
        <f>(C56+D56+E56+F56+G56+H56+I56+J56)/B56</f>
        <v>#DIV/0!</v>
      </c>
      <c r="K57" s="47" t="str">
        <f>(C56+D56+E56+F56+G56+H56+I56+J56+K56)/B56</f>
        <v>#DIV/0!</v>
      </c>
      <c r="L57" s="47" t="str">
        <f>(C56+D56+E56+F56+G56+H56+I56+J56+K56+L56)/B56</f>
        <v>#DIV/0!</v>
      </c>
      <c r="M57" s="47" t="str">
        <f>(C56+D56+E56+F56+G56+H56+I56+J56+K56+L56+M56)/B56</f>
        <v>#DIV/0!</v>
      </c>
      <c r="N57" s="47" t="str">
        <f>(C56+D56+E56+F56+G56+H56+I56+J56+K56+L56+M56+N56)/B56</f>
        <v>#DIV/0!</v>
      </c>
      <c r="O57" s="43"/>
      <c r="P57" s="44"/>
    </row>
    <row r="58" ht="15.75" customHeight="1">
      <c r="A58" s="48" t="s">
        <v>69</v>
      </c>
      <c r="B58" s="49"/>
      <c r="C58" s="50" t="str">
        <f>C56/B56</f>
        <v>#DIV/0!</v>
      </c>
      <c r="D58" s="50" t="str">
        <f>D56/B56</f>
        <v>#DIV/0!</v>
      </c>
      <c r="E58" s="50" t="str">
        <f>E56/B56</f>
        <v>#DIV/0!</v>
      </c>
      <c r="F58" s="50" t="str">
        <f>F56/B56</f>
        <v>#DIV/0!</v>
      </c>
      <c r="G58" s="50" t="str">
        <f>G56/B56</f>
        <v>#DIV/0!</v>
      </c>
      <c r="H58" s="50" t="str">
        <f>H56/B56</f>
        <v>#DIV/0!</v>
      </c>
      <c r="I58" s="50" t="str">
        <f>I56/B56</f>
        <v>#DIV/0!</v>
      </c>
      <c r="J58" s="50" t="str">
        <f>J56/B56</f>
        <v>#DIV/0!</v>
      </c>
      <c r="K58" s="50" t="str">
        <f>K56/B56</f>
        <v>#DIV/0!</v>
      </c>
      <c r="L58" s="50" t="str">
        <f>L56/B56</f>
        <v>#DIV/0!</v>
      </c>
      <c r="M58" s="50" t="str">
        <f>M56/B56</f>
        <v>#DIV/0!</v>
      </c>
      <c r="N58" s="50" t="str">
        <f>N56/B56</f>
        <v>#DIV/0!</v>
      </c>
      <c r="O58" s="51"/>
      <c r="P58" s="44"/>
    </row>
    <row r="59" ht="15.75" customHeight="1">
      <c r="A59" s="39" t="s">
        <v>70</v>
      </c>
      <c r="B59" s="40"/>
      <c r="C59" s="41"/>
      <c r="D59" s="42"/>
      <c r="E59" s="42"/>
      <c r="F59" s="42"/>
      <c r="G59" s="42"/>
      <c r="H59" s="42"/>
      <c r="I59" s="42"/>
      <c r="J59" s="42"/>
      <c r="K59" s="42"/>
      <c r="L59" s="42"/>
      <c r="M59" s="42"/>
      <c r="N59" s="41"/>
      <c r="O59" s="43">
        <f>B59-(SUM(C59:N59))</f>
        <v>0</v>
      </c>
      <c r="P59" s="44"/>
    </row>
    <row r="60" ht="15.75" customHeight="1">
      <c r="A60" s="45" t="s">
        <v>71</v>
      </c>
      <c r="B60" s="46"/>
      <c r="C60" s="47" t="str">
        <f>C59/B59</f>
        <v>#DIV/0!</v>
      </c>
      <c r="D60" s="47" t="str">
        <f>(C59+D59)/B59</f>
        <v>#DIV/0!</v>
      </c>
      <c r="E60" s="47" t="str">
        <f>(C59+D59+E59)/B59</f>
        <v>#DIV/0!</v>
      </c>
      <c r="F60" s="47" t="str">
        <f>(C59+D59+E59+F59)/B59</f>
        <v>#DIV/0!</v>
      </c>
      <c r="G60" s="47" t="str">
        <f>(C59+D59+E59+F59+G59)/B59</f>
        <v>#DIV/0!</v>
      </c>
      <c r="H60" s="47" t="str">
        <f>(C59+D59+E59+F59+G59+H59)/B59</f>
        <v>#DIV/0!</v>
      </c>
      <c r="I60" s="47" t="str">
        <f>(C59+D59+E59+F59+G59+H59+I59)/B59</f>
        <v>#DIV/0!</v>
      </c>
      <c r="J60" s="47" t="str">
        <f>(C59+D59+E59+F59+G59+H59+I59+J59)/B59</f>
        <v>#DIV/0!</v>
      </c>
      <c r="K60" s="47" t="str">
        <f>(C59+D59+E59+F59+G59+H59+I59+J59+K59)/B59</f>
        <v>#DIV/0!</v>
      </c>
      <c r="L60" s="47" t="str">
        <f>(C59+D59+E59+F59+G59+H59+I59+J59+K59+L59)/B59</f>
        <v>#DIV/0!</v>
      </c>
      <c r="M60" s="47" t="str">
        <f>(C59+D59+E59+F59+G59+H59+I59+J59+K59+L59+M59)/B59</f>
        <v>#DIV/0!</v>
      </c>
      <c r="N60" s="47" t="str">
        <f>(C59+D59+E59+F59+G59+H59+I59+J59+K59+L59+M59+N59)/B59</f>
        <v>#DIV/0!</v>
      </c>
      <c r="O60" s="43"/>
      <c r="P60" s="44"/>
    </row>
    <row r="61" ht="15.75" customHeight="1">
      <c r="A61" s="48" t="s">
        <v>72</v>
      </c>
      <c r="B61" s="49"/>
      <c r="C61" s="50" t="str">
        <f>C59/B59</f>
        <v>#DIV/0!</v>
      </c>
      <c r="D61" s="50" t="str">
        <f>D59/B59</f>
        <v>#DIV/0!</v>
      </c>
      <c r="E61" s="50" t="str">
        <f>E59/B59</f>
        <v>#DIV/0!</v>
      </c>
      <c r="F61" s="50" t="str">
        <f>F59/B59</f>
        <v>#DIV/0!</v>
      </c>
      <c r="G61" s="50" t="str">
        <f>G59/B59</f>
        <v>#DIV/0!</v>
      </c>
      <c r="H61" s="50" t="str">
        <f>H59/B59</f>
        <v>#DIV/0!</v>
      </c>
      <c r="I61" s="50" t="str">
        <f>I59/B59</f>
        <v>#DIV/0!</v>
      </c>
      <c r="J61" s="50" t="str">
        <f>J59/B59</f>
        <v>#DIV/0!</v>
      </c>
      <c r="K61" s="50" t="str">
        <f>K59/B59</f>
        <v>#DIV/0!</v>
      </c>
      <c r="L61" s="50" t="str">
        <f>L59/B59</f>
        <v>#DIV/0!</v>
      </c>
      <c r="M61" s="50" t="str">
        <f>M59/B59</f>
        <v>#DIV/0!</v>
      </c>
      <c r="N61" s="50" t="str">
        <f>N59/B59</f>
        <v>#DIV/0!</v>
      </c>
      <c r="O61" s="51"/>
      <c r="P61" s="44"/>
    </row>
    <row r="62" ht="15.75" customHeight="1">
      <c r="A62" s="25" t="s">
        <v>73</v>
      </c>
      <c r="B62" s="17"/>
      <c r="C62" s="18"/>
      <c r="D62" s="18"/>
      <c r="E62" s="18"/>
      <c r="F62" s="18"/>
      <c r="G62" s="18"/>
      <c r="H62" s="18"/>
      <c r="I62" s="18"/>
      <c r="J62" s="18"/>
      <c r="K62" s="18"/>
      <c r="L62" s="18"/>
      <c r="M62" s="18"/>
      <c r="N62" s="18"/>
      <c r="O62" s="43">
        <f>B62-(SUM(C62:N62))</f>
        <v>0</v>
      </c>
      <c r="P62" s="44"/>
    </row>
    <row r="63" ht="15.75" customHeight="1">
      <c r="A63" s="28" t="s">
        <v>74</v>
      </c>
      <c r="B63" s="52"/>
      <c r="C63" s="29" t="str">
        <f>C62/B62</f>
        <v>#DIV/0!</v>
      </c>
      <c r="D63" s="29" t="str">
        <f>(C62+D62)/B62</f>
        <v>#DIV/0!</v>
      </c>
      <c r="E63" s="29" t="str">
        <f>(C62+D62+E62)/B62</f>
        <v>#DIV/0!</v>
      </c>
      <c r="F63" s="29" t="str">
        <f>(C62+D62+E62+F62)/B62</f>
        <v>#DIV/0!</v>
      </c>
      <c r="G63" s="29" t="str">
        <f>(C62+D62+E62+F62+G62)/B62</f>
        <v>#DIV/0!</v>
      </c>
      <c r="H63" s="29" t="str">
        <f>(C62+D62+E62+F62+G62+H62)/B62</f>
        <v>#DIV/0!</v>
      </c>
      <c r="I63" s="29" t="str">
        <f>(C62+D62+E62+F62+G62+H62+I62)/B62</f>
        <v>#DIV/0!</v>
      </c>
      <c r="J63" s="29" t="str">
        <f>(C62+D62+E62+F62+G62+H62+I62+J62)/B62</f>
        <v>#DIV/0!</v>
      </c>
      <c r="K63" s="29" t="str">
        <f>(C62+D62+E62+F62+G62+H62+I62+J62+K62)/B62</f>
        <v>#DIV/0!</v>
      </c>
      <c r="L63" s="29" t="str">
        <f>(C62+D62+E62+F62+G62+H62+I62+J62+K62+L62)/B62</f>
        <v>#DIV/0!</v>
      </c>
      <c r="M63" s="29" t="str">
        <f>(C62+D62+E62+F62+G62+H62+I62+J62+K62+L62+M62)/B62</f>
        <v>#DIV/0!</v>
      </c>
      <c r="N63" s="47" t="str">
        <f>(C62+D62+E62+F62+G62+H62+I62+J62+K62+L62+M62+N62)/B62</f>
        <v>#DIV/0!</v>
      </c>
      <c r="O63" s="43"/>
      <c r="P63" s="44"/>
    </row>
    <row r="64" ht="15.75" customHeight="1">
      <c r="A64" s="53" t="s">
        <v>75</v>
      </c>
      <c r="B64" s="54"/>
      <c r="C64" s="55" t="str">
        <f>C62/B62</f>
        <v>#DIV/0!</v>
      </c>
      <c r="D64" s="55" t="str">
        <f>D62/B62</f>
        <v>#DIV/0!</v>
      </c>
      <c r="E64" s="55" t="str">
        <f>E62/B62</f>
        <v>#DIV/0!</v>
      </c>
      <c r="F64" s="55" t="str">
        <f>F62/B62</f>
        <v>#DIV/0!</v>
      </c>
      <c r="G64" s="55" t="str">
        <f>G62/B62</f>
        <v>#DIV/0!</v>
      </c>
      <c r="H64" s="55" t="str">
        <f>H62/B62</f>
        <v>#DIV/0!</v>
      </c>
      <c r="I64" s="55" t="str">
        <f>I62/B62</f>
        <v>#DIV/0!</v>
      </c>
      <c r="J64" s="55" t="str">
        <f>J62/B62</f>
        <v>#DIV/0!</v>
      </c>
      <c r="K64" s="55" t="str">
        <f>K62/B62</f>
        <v>#DIV/0!</v>
      </c>
      <c r="L64" s="55" t="str">
        <f>L62/B62</f>
        <v>#DIV/0!</v>
      </c>
      <c r="M64" s="55" t="str">
        <f>M62/B62</f>
        <v>#DIV/0!</v>
      </c>
      <c r="N64" s="50" t="str">
        <f>N62/B62</f>
        <v>#DIV/0!</v>
      </c>
      <c r="O64" s="51"/>
      <c r="P64" s="44"/>
    </row>
    <row r="65" ht="15.75" customHeight="1">
      <c r="A65" s="25" t="s">
        <v>76</v>
      </c>
      <c r="B65" s="17"/>
      <c r="C65" s="18"/>
      <c r="D65" s="18"/>
      <c r="E65" s="18"/>
      <c r="F65" s="18"/>
      <c r="G65" s="18"/>
      <c r="H65" s="18"/>
      <c r="I65" s="18"/>
      <c r="J65" s="18"/>
      <c r="K65" s="18"/>
      <c r="L65" s="18"/>
      <c r="M65" s="18"/>
      <c r="N65" s="18"/>
      <c r="O65" s="43">
        <f>B65-(SUM(C65:N65))</f>
        <v>0</v>
      </c>
      <c r="P65" s="44"/>
    </row>
    <row r="66" ht="15.75" customHeight="1">
      <c r="A66" s="28" t="s">
        <v>77</v>
      </c>
      <c r="B66" s="52"/>
      <c r="C66" s="29" t="str">
        <f>C65/B65</f>
        <v>#DIV/0!</v>
      </c>
      <c r="D66" s="29" t="str">
        <f>(C65+D65)/B65</f>
        <v>#DIV/0!</v>
      </c>
      <c r="E66" s="29" t="str">
        <f>(C65+D65+E65)/B65</f>
        <v>#DIV/0!</v>
      </c>
      <c r="F66" s="29" t="str">
        <f>(C65+D65+E65+F65)/B65</f>
        <v>#DIV/0!</v>
      </c>
      <c r="G66" s="29" t="str">
        <f>(C65+D65+E65+F65+G65)/B65</f>
        <v>#DIV/0!</v>
      </c>
      <c r="H66" s="29" t="str">
        <f>(C65+D65+E65+F65+G65+H65)/B65</f>
        <v>#DIV/0!</v>
      </c>
      <c r="I66" s="29" t="str">
        <f>(C65+D65+E65+F65+G65+H65+I65)/B65</f>
        <v>#DIV/0!</v>
      </c>
      <c r="J66" s="29" t="str">
        <f>(C65+D65+E65+F65+G65+H65+I65+J65)/B65</f>
        <v>#DIV/0!</v>
      </c>
      <c r="K66" s="29" t="str">
        <f>(C65+D65+E65+F65+G65+H65+I65+J65+K65)/B65</f>
        <v>#DIV/0!</v>
      </c>
      <c r="L66" s="29" t="str">
        <f>(C65+D65+E65+F65+G65+H65+I65+J65+K65+L65)/B65</f>
        <v>#DIV/0!</v>
      </c>
      <c r="M66" s="29" t="str">
        <f>(C65+D65+E65+F65+G65+H65+I65+J65+K65+L65+M65)/B65</f>
        <v>#DIV/0!</v>
      </c>
      <c r="N66" s="47" t="str">
        <f>(C65+D65+E65+F65+G65+H65+I65+J65+K65+L65+M65+N65)/B65</f>
        <v>#DIV/0!</v>
      </c>
      <c r="O66" s="43"/>
      <c r="P66" s="44"/>
    </row>
    <row r="67" ht="15.75" customHeight="1">
      <c r="A67" s="28" t="s">
        <v>78</v>
      </c>
      <c r="B67" s="59"/>
      <c r="C67" s="60" t="str">
        <f>C65/B65</f>
        <v>#DIV/0!</v>
      </c>
      <c r="D67" s="60" t="str">
        <f>D65/B65</f>
        <v>#DIV/0!</v>
      </c>
      <c r="E67" s="60" t="str">
        <f>E65/B65</f>
        <v>#DIV/0!</v>
      </c>
      <c r="F67" s="60" t="str">
        <f>F65/B65</f>
        <v>#DIV/0!</v>
      </c>
      <c r="G67" s="60" t="str">
        <f>G65/B65</f>
        <v>#DIV/0!</v>
      </c>
      <c r="H67" s="60" t="str">
        <f>H65/B65</f>
        <v>#DIV/0!</v>
      </c>
      <c r="I67" s="60" t="str">
        <f>I65/B65</f>
        <v>#DIV/0!</v>
      </c>
      <c r="J67" s="60" t="str">
        <f>J65/B65</f>
        <v>#DIV/0!</v>
      </c>
      <c r="K67" s="60" t="str">
        <f>K65/B65</f>
        <v>#DIV/0!</v>
      </c>
      <c r="L67" s="60" t="str">
        <f>L65/B65</f>
        <v>#DIV/0!</v>
      </c>
      <c r="M67" s="60" t="str">
        <f>M65/B65</f>
        <v>#DIV/0!</v>
      </c>
      <c r="N67" s="60" t="str">
        <f>N65/B65</f>
        <v>#DIV/0!</v>
      </c>
      <c r="O67" s="61"/>
      <c r="P67" s="44"/>
    </row>
    <row r="68" ht="15.75" customHeight="1">
      <c r="A68" s="66" t="s">
        <v>79</v>
      </c>
      <c r="B68" s="26">
        <f t="shared" ref="B68:N68" si="5">SUM(B56,B59,B62,B65)</f>
        <v>0</v>
      </c>
      <c r="C68" s="27">
        <f t="shared" si="5"/>
        <v>0</v>
      </c>
      <c r="D68" s="27">
        <f t="shared" si="5"/>
        <v>0</v>
      </c>
      <c r="E68" s="27">
        <f t="shared" si="5"/>
        <v>0</v>
      </c>
      <c r="F68" s="27">
        <f t="shared" si="5"/>
        <v>0</v>
      </c>
      <c r="G68" s="27">
        <f t="shared" si="5"/>
        <v>0</v>
      </c>
      <c r="H68" s="27">
        <f t="shared" si="5"/>
        <v>0</v>
      </c>
      <c r="I68" s="27">
        <f t="shared" si="5"/>
        <v>0</v>
      </c>
      <c r="J68" s="27">
        <f t="shared" si="5"/>
        <v>0</v>
      </c>
      <c r="K68" s="27">
        <f t="shared" si="5"/>
        <v>0</v>
      </c>
      <c r="L68" s="27">
        <f t="shared" si="5"/>
        <v>0</v>
      </c>
      <c r="M68" s="27">
        <f t="shared" si="5"/>
        <v>0</v>
      </c>
      <c r="N68" s="27">
        <f t="shared" si="5"/>
        <v>0</v>
      </c>
      <c r="O68" s="43">
        <f>B68-(SUM(C68:N68))</f>
        <v>0</v>
      </c>
      <c r="P68" s="44"/>
    </row>
    <row r="69" ht="15.75" customHeight="1">
      <c r="A69" s="28" t="s">
        <v>64</v>
      </c>
      <c r="B69" s="17"/>
      <c r="C69" s="29" t="str">
        <f>C68/B68</f>
        <v>#DIV/0!</v>
      </c>
      <c r="D69" s="29" t="str">
        <f>(C68+D68)/B68</f>
        <v>#DIV/0!</v>
      </c>
      <c r="E69" s="29" t="str">
        <f>(C68+D68+E68)/B68</f>
        <v>#DIV/0!</v>
      </c>
      <c r="F69" s="29" t="str">
        <f>(C68+D68+E68+F68)/B68</f>
        <v>#DIV/0!</v>
      </c>
      <c r="G69" s="29" t="str">
        <f>(C68+D68+E68+F68+G68)/B68</f>
        <v>#DIV/0!</v>
      </c>
      <c r="H69" s="29" t="str">
        <f>(C68+D68+E68+F68+G68+H68)/B68</f>
        <v>#DIV/0!</v>
      </c>
      <c r="I69" s="29" t="str">
        <f>(C68+D68+E68+F68+G68+H68+I68)/B68</f>
        <v>#DIV/0!</v>
      </c>
      <c r="J69" s="29" t="str">
        <f>(C68+D68+E68+F68+G68+H68+I68+J68)/B68</f>
        <v>#DIV/0!</v>
      </c>
      <c r="K69" s="29" t="str">
        <f>(C68+D68+E68+F68+G68+H68+I68+J68+K68)/B68</f>
        <v>#DIV/0!</v>
      </c>
      <c r="L69" s="29" t="str">
        <f>(C68+D68+E68+F68+G68+H68+I68+J68+K68+L68)/B68</f>
        <v>#DIV/0!</v>
      </c>
      <c r="M69" s="29" t="str">
        <f>(C68+D68+E68+F68+G68+H68+I68+J68+K68+L68+M68)/B68</f>
        <v>#DIV/0!</v>
      </c>
      <c r="N69" s="47" t="str">
        <f>(C68+D68+E68+F68+G68+H68+I68+J68+K68+L68+M68+N68)/B68</f>
        <v>#DIV/0!</v>
      </c>
      <c r="O69" s="43"/>
      <c r="P69" s="44"/>
    </row>
    <row r="70" ht="15.75" customHeight="1">
      <c r="A70" s="28" t="s">
        <v>65</v>
      </c>
      <c r="B70" s="52"/>
      <c r="C70" s="29" t="str">
        <f>C68/B68</f>
        <v>#DIV/0!</v>
      </c>
      <c r="D70" s="29" t="str">
        <f>D68/B68</f>
        <v>#DIV/0!</v>
      </c>
      <c r="E70" s="29" t="str">
        <f>E68/B68</f>
        <v>#DIV/0!</v>
      </c>
      <c r="F70" s="29" t="str">
        <f>F68/B68</f>
        <v>#DIV/0!</v>
      </c>
      <c r="G70" s="29" t="str">
        <f>G68/B68</f>
        <v>#DIV/0!</v>
      </c>
      <c r="H70" s="29" t="str">
        <f>H68/B68</f>
        <v>#DIV/0!</v>
      </c>
      <c r="I70" s="29" t="str">
        <f>I68/B68</f>
        <v>#DIV/0!</v>
      </c>
      <c r="J70" s="29" t="str">
        <f>J68/B68</f>
        <v>#DIV/0!</v>
      </c>
      <c r="K70" s="29" t="str">
        <f>K68/B68</f>
        <v>#DIV/0!</v>
      </c>
      <c r="L70" s="29" t="str">
        <f>L68/B68</f>
        <v>#DIV/0!</v>
      </c>
      <c r="M70" s="29" t="str">
        <f>M68/B68</f>
        <v>#DIV/0!</v>
      </c>
      <c r="N70" s="29" t="str">
        <f>N68/B68</f>
        <v>#DIV/0!</v>
      </c>
      <c r="O70" s="43"/>
      <c r="P70" s="44"/>
    </row>
    <row r="71" ht="15.75" customHeight="1">
      <c r="A71" s="62" t="s">
        <v>80</v>
      </c>
      <c r="B71" s="63">
        <f t="shared" ref="B71:N71" si="6">B68-B52</f>
        <v>0</v>
      </c>
      <c r="C71" s="63">
        <f t="shared" si="6"/>
        <v>0</v>
      </c>
      <c r="D71" s="63">
        <f t="shared" si="6"/>
        <v>0</v>
      </c>
      <c r="E71" s="63">
        <f t="shared" si="6"/>
        <v>0</v>
      </c>
      <c r="F71" s="63">
        <f t="shared" si="6"/>
        <v>0</v>
      </c>
      <c r="G71" s="63">
        <f t="shared" si="6"/>
        <v>0</v>
      </c>
      <c r="H71" s="63">
        <f t="shared" si="6"/>
        <v>0</v>
      </c>
      <c r="I71" s="63">
        <f t="shared" si="6"/>
        <v>0</v>
      </c>
      <c r="J71" s="63">
        <f t="shared" si="6"/>
        <v>0</v>
      </c>
      <c r="K71" s="63">
        <f t="shared" si="6"/>
        <v>0</v>
      </c>
      <c r="L71" s="63">
        <f t="shared" si="6"/>
        <v>0</v>
      </c>
      <c r="M71" s="63">
        <f t="shared" si="6"/>
        <v>0</v>
      </c>
      <c r="N71" s="63">
        <f t="shared" si="6"/>
        <v>0</v>
      </c>
      <c r="O71" s="64"/>
      <c r="P71" s="44"/>
    </row>
  </sheetData>
  <mergeCells count="6">
    <mergeCell ref="A1:A2"/>
    <mergeCell ref="B1:B2"/>
    <mergeCell ref="C1:C2"/>
    <mergeCell ref="N1:N2"/>
    <mergeCell ref="O1:O2"/>
    <mergeCell ref="P1:P2"/>
  </mergeCells>
  <printOptions gridLines="1" horizontalCentered="1"/>
  <pageMargins bottom="0.75" footer="0.0" header="0.0" left="0.25" right="0.25" top="0.75"/>
  <pageSetup fitToHeight="0" cellComments="atEnd" orientation="landscape" pageOrder="overThenDown"/>
  <drawing r:id="rId2"/>
  <legacyDrawing r:id="rId3"/>
</worksheet>
</file>